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tabRatio="855" activeTab="0"/>
  </bookViews>
  <sheets>
    <sheet name="BG Trim IFRS 4Q22" sheetId="1" r:id="rId1"/>
    <sheet name="ER Trim IFRS 4Q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<sst xmlns="http://schemas.openxmlformats.org/spreadsheetml/2006/main" count="184" uniqueCount="57">
  <si>
    <t>1Q</t>
  </si>
  <si>
    <t>2Q</t>
  </si>
  <si>
    <t>3Q</t>
  </si>
  <si>
    <t>4Q</t>
  </si>
  <si>
    <t>Flujo de efectivo libre después de inversiones en activo fijo de mantenimiento*</t>
  </si>
  <si>
    <t>Flujo de efectivo libre*</t>
  </si>
  <si>
    <t>Ventas netas</t>
  </si>
  <si>
    <t>Costo de ventas</t>
  </si>
  <si>
    <t>Utilidad bruta</t>
  </si>
  <si>
    <t>En miles de dólares a  fin de cada periodo.</t>
  </si>
  <si>
    <t>En miles de dólares a fin de cada periodo, excepto utilidad por CPO.</t>
  </si>
  <si>
    <t>Participación no controladora</t>
  </si>
  <si>
    <t>0</t>
  </si>
  <si>
    <t>Resultado de operación</t>
  </si>
  <si>
    <t>Gastos de operación</t>
  </si>
  <si>
    <t>Resultado de operación antes de otros gastos, neto</t>
  </si>
  <si>
    <t>Otros gastos, neto</t>
  </si>
  <si>
    <t>Gastos financieros</t>
  </si>
  <si>
    <t>Otros (gastos) productos financieros, neto</t>
  </si>
  <si>
    <t>Productos financieros</t>
  </si>
  <si>
    <t>Resultado por instrumentos financieros, neto</t>
  </si>
  <si>
    <t>Resultado por fluctuación cambiaria</t>
  </si>
  <si>
    <t>Efectos del valor presente neto en activos y pasivos, neto y otros</t>
  </si>
  <si>
    <t>Ganancia (pérdida) en participación de asociadas</t>
  </si>
  <si>
    <t>Utilidad (pérdida) antes de impuestos a la utilidad</t>
  </si>
  <si>
    <t>Impuestos a la utilidad</t>
  </si>
  <si>
    <t>Utilidad (pérdida) neta consolidada</t>
  </si>
  <si>
    <t>Utilidad (pérdida) neta de la participación controladora</t>
  </si>
  <si>
    <t>Flujo de operación*</t>
  </si>
  <si>
    <t>Activo total</t>
  </si>
  <si>
    <t>Efectivo y equivalentes de efectivo</t>
  </si>
  <si>
    <t>Clientes, neto de estimaciones por incobrables</t>
  </si>
  <si>
    <t>Otras cuentas por cobrar</t>
  </si>
  <si>
    <t>Inventarios, neto</t>
  </si>
  <si>
    <t>Otros activos circulantes</t>
  </si>
  <si>
    <t>Activo circulante</t>
  </si>
  <si>
    <t>Propiedades, maquinaria y equipo, neto</t>
  </si>
  <si>
    <t>Otros activos</t>
  </si>
  <si>
    <t>Pasivo total</t>
  </si>
  <si>
    <t>Pasivo circulante</t>
  </si>
  <si>
    <t>Pasivo largo plazo</t>
  </si>
  <si>
    <t>Otros pasivos</t>
  </si>
  <si>
    <t>Capital contable total</t>
  </si>
  <si>
    <t>Participación no controladora e instrumentos perpetuos</t>
  </si>
  <si>
    <t>Total de la participación controladora</t>
  </si>
  <si>
    <t>Balance general bajo IFRS</t>
  </si>
  <si>
    <t>Estado de resultados bajo IFRS</t>
  </si>
  <si>
    <t>CEMEX S.A.B. de C.V. y subsidiarias</t>
  </si>
  <si>
    <t>* El flujo de operación, el flujo de efectivo libre y el flujo de efectivo libre después de inversiones en activo fijo de mantenimiento son presentados debido a que CEMEX opina que son ampliamente aceptados como indicadores financieros  que reflejan la habilidad de CEMEX para fondear internamente gastos en capital, dar servicio a o incurrir en deuda.</t>
  </si>
  <si>
    <t>Utilidad (pérdida)  neta de operaciones continuas</t>
  </si>
  <si>
    <t>Operaciones discontinuas</t>
  </si>
  <si>
    <t>Utilidad (pérdida) de operaciones continuaspor CPO</t>
  </si>
  <si>
    <t>Utilidad (pérdida) de operaciones discontinuaspor CPO</t>
  </si>
  <si>
    <t>Activos mantenidos para su venta</t>
  </si>
  <si>
    <t>Pasivos mantenidos para su venta</t>
  </si>
  <si>
    <t>Otros pasivos circulantes</t>
  </si>
  <si>
    <t/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</si>
</sst>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;\(#,##0\)"/>
    <numFmt numFmtId="174" formatCode="#,##0.0;\-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%;\(0%\)"/>
    <numFmt numFmtId="180" formatCode="0%\ ;\(0%\)"/>
    <numFmt numFmtId="181" formatCode="0.0%;\(0.0%\)"/>
    <numFmt numFmtId="182" formatCode="#,##0.00;\(#,##0.00\)"/>
    <numFmt numFmtId="183" formatCode="0.0000000000000000%"/>
    <numFmt numFmtId="184" formatCode="0.0%"/>
    <numFmt numFmtId="185" formatCode="_(* #,##0.000_);_(* \(#,##0.000\);_(* &quot;-&quot;??_);_(@_)"/>
    <numFmt numFmtId="186" formatCode="0.00%;\(0.00%\)"/>
    <numFmt numFmtId="187" formatCode="_(* #,##0.0_);_(* \(#,##0.0\);_(* &quot;-&quot;??_);_(@_)"/>
    <numFmt numFmtId="188" formatCode="_(* #,##0.00000_);_(* \(#,##0.00000\);_(* &quot;-&quot;??_);_(@_)"/>
    <numFmt numFmtId="189" formatCode="[h]:mm"/>
    <numFmt numFmtId="190" formatCode="#,##0.00\ &quot;Pts&quot;;[Red]\-#,##0.00\ &quot;Pts&quot;"/>
    <numFmt numFmtId="191" formatCode="#,##0.00&quot; $&quot;;\-#,##0.00&quot; $&quot;"/>
    <numFmt numFmtId="192" formatCode="#,##0.0000000"/>
    <numFmt numFmtId="193" formatCode="_(* #,##0.0000_);_(* \(#,##0.0000\);_(* &quot;-&quot;??_);_(@_)"/>
    <numFmt numFmtId="194" formatCode="_(* #,##0.000000_);_(* \(#,##0.000000\);_(* &quot;-&quot;??_);_(@_)"/>
    <numFmt numFmtId="195" formatCode="#,##0.0;\(#,##0.0\);&quot;-&quot;"/>
    <numFmt numFmtId="196" formatCode="0.000"/>
    <numFmt numFmtId="197" formatCode="#,##0;[Red]\(#,##0\);"/>
    <numFmt numFmtId="198" formatCode="_(* #,##0.000_);_(* \(#,##0.000\);_(* &quot;-&quot;???_);_(@_)"/>
    <numFmt numFmtId="199" formatCode="_(* #,##0.00000000_);_(* \(#,##0.00000000\);_(* &quot;-&quot;??_);_(@_)"/>
    <numFmt numFmtId="200" formatCode="_-* #,##0_-;\-* #,##0_-;_-* &quot;-&quot;??_-;_-@_-"/>
    <numFmt numFmtId="201" formatCode="0.00;[Red]0.00"/>
    <numFmt numFmtId="202" formatCode="#,##0;\(#,##0\);\ &quot;-&quot;"/>
    <numFmt numFmtId="203" formatCode="#,##0.000;\(#,##0.000\);\ &quot;-&quot;"/>
    <numFmt numFmtId="204" formatCode="#,##0.00;\(#,##0.00\);\ &quot;-&quot;"/>
    <numFmt numFmtId="205" formatCode="#,##0.0;\ \(#,##0.0\);&quot;-&quot;"/>
    <numFmt numFmtId="206" formatCode="#,##0.0_);[Red]\(#,##0.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8"/>
      <name val="Trebuchet M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Trebuchet MS"/>
      <family val="2"/>
    </font>
    <font>
      <sz val="10"/>
      <name val="Trebuchet MS"/>
      <family val="2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double"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189" fontId="0" fillId="15" borderId="1">
      <alignment horizontal="center" vertical="center"/>
      <protection/>
    </xf>
    <xf numFmtId="0" fontId="33" fillId="44" borderId="0" applyNumberFormat="0" applyBorder="0" applyAlignment="0" applyProtection="0"/>
    <xf numFmtId="0" fontId="8" fillId="5" borderId="0" applyNumberFormat="0" applyBorder="0" applyAlignment="0" applyProtection="0"/>
    <xf numFmtId="0" fontId="34" fillId="45" borderId="2" applyNumberFormat="0" applyAlignment="0" applyProtection="0"/>
    <xf numFmtId="0" fontId="9" fillId="46" borderId="3" applyNumberFormat="0" applyAlignment="0" applyProtection="0"/>
    <xf numFmtId="0" fontId="35" fillId="47" borderId="4" applyNumberFormat="0" applyAlignment="0" applyProtection="0"/>
    <xf numFmtId="0" fontId="10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5" fillId="0" borderId="0">
      <alignment/>
      <protection locked="0"/>
    </xf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0" fillId="0" borderId="0">
      <alignment/>
      <protection locked="0"/>
    </xf>
    <xf numFmtId="0" fontId="37" fillId="49" borderId="0" applyNumberFormat="0" applyBorder="0" applyAlignment="0" applyProtection="0"/>
    <xf numFmtId="0" fontId="12" fillId="7" borderId="0" applyNumberFormat="0" applyBorder="0" applyAlignment="0" applyProtection="0"/>
    <xf numFmtId="38" fontId="2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Alignment="0" applyProtection="0"/>
    <xf numFmtId="0" fontId="27" fillId="0" borderId="7">
      <alignment horizontal="left" vertical="center"/>
      <protection/>
    </xf>
    <xf numFmtId="0" fontId="38" fillId="0" borderId="8" applyNumberFormat="0" applyFill="0" applyAlignment="0" applyProtection="0"/>
    <xf numFmtId="0" fontId="13" fillId="0" borderId="9" applyNumberFormat="0" applyFill="0" applyAlignment="0" applyProtection="0"/>
    <xf numFmtId="0" fontId="39" fillId="0" borderId="10" applyNumberFormat="0" applyFill="0" applyAlignment="0" applyProtection="0"/>
    <xf numFmtId="0" fontId="14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1" fontId="0" fillId="0" borderId="0">
      <alignment/>
      <protection locked="0"/>
    </xf>
    <xf numFmtId="191" fontId="0" fillId="0" borderId="0">
      <alignment/>
      <protection locked="0"/>
    </xf>
    <xf numFmtId="0" fontId="28" fillId="0" borderId="14" applyNumberFormat="0" applyFill="0" applyAlignment="0" applyProtection="0"/>
    <xf numFmtId="0" fontId="41" fillId="50" borderId="2" applyNumberFormat="0" applyAlignment="0" applyProtection="0"/>
    <xf numFmtId="10" fontId="2" fillId="51" borderId="15" applyNumberFormat="0" applyBorder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42" fillId="0" borderId="16" applyNumberFormat="0" applyFill="0" applyAlignment="0" applyProtection="0"/>
    <xf numFmtId="0" fontId="17" fillId="0" borderId="17" applyNumberFormat="0" applyFill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52" borderId="0" applyNumberFormat="0" applyBorder="0" applyAlignment="0" applyProtection="0"/>
    <xf numFmtId="0" fontId="18" fillId="53" borderId="0" applyNumberFormat="0" applyBorder="0" applyAlignment="0" applyProtection="0"/>
    <xf numFmtId="37" fontId="29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54" borderId="18" applyNumberFormat="0" applyFont="0" applyAlignment="0" applyProtection="0"/>
    <xf numFmtId="0" fontId="0" fillId="51" borderId="19" applyNumberFormat="0" applyFont="0" applyAlignment="0" applyProtection="0"/>
    <xf numFmtId="0" fontId="44" fillId="45" borderId="20" applyNumberFormat="0" applyAlignment="0" applyProtection="0"/>
    <xf numFmtId="0" fontId="19" fillId="46" borderId="2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21" fillId="0" borderId="23" applyNumberFormat="0" applyFill="0" applyAlignment="0" applyProtection="0"/>
    <xf numFmtId="37" fontId="2" fillId="53" borderId="0" applyNumberFormat="0" applyBorder="0" applyAlignment="0" applyProtection="0"/>
    <xf numFmtId="37" fontId="2" fillId="0" borderId="0">
      <alignment/>
      <protection/>
    </xf>
    <xf numFmtId="3" fontId="30" fillId="0" borderId="14" applyProtection="0">
      <alignment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172" fontId="0" fillId="0" borderId="27" xfId="95" applyNumberFormat="1" applyBorder="1" applyAlignment="1">
      <alignment/>
    </xf>
    <xf numFmtId="172" fontId="0" fillId="0" borderId="28" xfId="95" applyNumberFormat="1" applyBorder="1" applyAlignment="1">
      <alignment/>
    </xf>
    <xf numFmtId="172" fontId="0" fillId="0" borderId="29" xfId="95" applyNumberFormat="1" applyBorder="1" applyAlignment="1">
      <alignment/>
    </xf>
    <xf numFmtId="172" fontId="0" fillId="0" borderId="30" xfId="95" applyNumberFormat="1" applyBorder="1" applyAlignment="1">
      <alignment/>
    </xf>
    <xf numFmtId="172" fontId="0" fillId="0" borderId="27" xfId="95" applyNumberFormat="1" applyFill="1" applyBorder="1" applyAlignment="1">
      <alignment/>
    </xf>
    <xf numFmtId="172" fontId="0" fillId="0" borderId="28" xfId="95" applyNumberFormat="1" applyFill="1" applyBorder="1" applyAlignment="1">
      <alignment/>
    </xf>
    <xf numFmtId="172" fontId="0" fillId="0" borderId="29" xfId="95" applyNumberFormat="1" applyFill="1" applyBorder="1" applyAlignment="1">
      <alignment/>
    </xf>
    <xf numFmtId="172" fontId="0" fillId="0" borderId="30" xfId="95" applyNumberFormat="1" applyFill="1" applyBorder="1" applyAlignment="1">
      <alignment/>
    </xf>
    <xf numFmtId="172" fontId="0" fillId="0" borderId="28" xfId="95" applyNumberFormat="1" applyBorder="1" applyAlignment="1">
      <alignment horizontal="right"/>
    </xf>
    <xf numFmtId="0" fontId="1" fillId="0" borderId="0" xfId="256" applyFont="1" applyBorder="1">
      <alignment/>
      <protection/>
    </xf>
    <xf numFmtId="0" fontId="0" fillId="0" borderId="0" xfId="199">
      <alignment/>
      <protection/>
    </xf>
    <xf numFmtId="0" fontId="1" fillId="0" borderId="24" xfId="199" applyFont="1" applyBorder="1" applyAlignment="1">
      <alignment horizontal="center"/>
      <protection/>
    </xf>
    <xf numFmtId="0" fontId="1" fillId="0" borderId="25" xfId="199" applyFont="1" applyBorder="1" applyAlignment="1">
      <alignment horizontal="center"/>
      <protection/>
    </xf>
    <xf numFmtId="0" fontId="1" fillId="0" borderId="26" xfId="199" applyFont="1" applyBorder="1" applyAlignment="1">
      <alignment horizontal="center"/>
      <protection/>
    </xf>
    <xf numFmtId="0" fontId="0" fillId="0" borderId="0" xfId="199" applyBorder="1">
      <alignment/>
      <protection/>
    </xf>
    <xf numFmtId="0" fontId="0" fillId="0" borderId="31" xfId="199" applyBorder="1">
      <alignment/>
      <protection/>
    </xf>
    <xf numFmtId="0" fontId="1" fillId="0" borderId="0" xfId="199" applyFont="1" applyBorder="1">
      <alignment/>
      <protection/>
    </xf>
    <xf numFmtId="0" fontId="0" fillId="0" borderId="0" xfId="256" applyFont="1" applyBorder="1">
      <alignment/>
      <protection/>
    </xf>
    <xf numFmtId="0" fontId="0" fillId="0" borderId="0" xfId="199" applyFont="1" applyBorder="1" applyAlignment="1">
      <alignment horizontal="left" indent="2"/>
      <protection/>
    </xf>
    <xf numFmtId="0" fontId="0" fillId="0" borderId="0" xfId="199" applyFont="1" applyBorder="1">
      <alignment/>
      <protection/>
    </xf>
    <xf numFmtId="0" fontId="0" fillId="0" borderId="32" xfId="199" applyBorder="1">
      <alignment/>
      <protection/>
    </xf>
    <xf numFmtId="0" fontId="0" fillId="0" borderId="6" xfId="199" applyFill="1" applyBorder="1">
      <alignment/>
      <protection/>
    </xf>
    <xf numFmtId="0" fontId="0" fillId="0" borderId="33" xfId="199" applyBorder="1">
      <alignment/>
      <protection/>
    </xf>
    <xf numFmtId="0" fontId="0" fillId="0" borderId="34" xfId="199" applyBorder="1">
      <alignment/>
      <protection/>
    </xf>
    <xf numFmtId="0" fontId="4" fillId="0" borderId="0" xfId="199" applyFont="1" applyAlignment="1">
      <alignment horizontal="justify"/>
      <protection/>
    </xf>
    <xf numFmtId="0" fontId="1" fillId="0" borderId="35" xfId="199" applyFont="1" applyBorder="1">
      <alignment/>
      <protection/>
    </xf>
    <xf numFmtId="172" fontId="0" fillId="0" borderId="36" xfId="96" applyNumberFormat="1" applyFill="1" applyBorder="1" applyAlignment="1">
      <alignment horizontal="right"/>
    </xf>
    <xf numFmtId="172" fontId="0" fillId="0" borderId="36" xfId="96" applyNumberFormat="1" applyBorder="1" applyAlignment="1">
      <alignment/>
    </xf>
    <xf numFmtId="172" fontId="0" fillId="0" borderId="33" xfId="96" applyNumberFormat="1" applyFill="1" applyBorder="1" applyAlignment="1">
      <alignment horizontal="right"/>
    </xf>
    <xf numFmtId="172" fontId="0" fillId="0" borderId="33" xfId="96" applyNumberFormat="1" applyBorder="1" applyAlignment="1">
      <alignment/>
    </xf>
    <xf numFmtId="0" fontId="1" fillId="0" borderId="25" xfId="199" applyFont="1" applyBorder="1">
      <alignment/>
      <protection/>
    </xf>
    <xf numFmtId="172" fontId="0" fillId="0" borderId="24" xfId="96" applyNumberFormat="1" applyFill="1" applyBorder="1" applyAlignment="1">
      <alignment horizontal="right"/>
    </xf>
    <xf numFmtId="172" fontId="0" fillId="0" borderId="24" xfId="96" applyNumberFormat="1" applyBorder="1" applyAlignment="1">
      <alignment/>
    </xf>
    <xf numFmtId="172" fontId="0" fillId="0" borderId="34" xfId="96" applyNumberFormat="1" applyFill="1" applyBorder="1" applyAlignment="1">
      <alignment horizontal="right"/>
    </xf>
    <xf numFmtId="172" fontId="0" fillId="0" borderId="34" xfId="96" applyNumberFormat="1" applyBorder="1" applyAlignment="1">
      <alignment/>
    </xf>
    <xf numFmtId="0" fontId="2" fillId="0" borderId="0" xfId="199" applyFont="1" applyAlignment="1">
      <alignment horizontal="justify" wrapText="1"/>
      <protection/>
    </xf>
    <xf numFmtId="0" fontId="0" fillId="0" borderId="0" xfId="199" applyBorder="1" applyAlignment="1">
      <alignment horizontal="left" indent="2"/>
      <protection/>
    </xf>
    <xf numFmtId="172" fontId="0" fillId="0" borderId="27" xfId="95" applyNumberFormat="1" applyFont="1" applyBorder="1" applyAlignment="1">
      <alignment/>
    </xf>
    <xf numFmtId="172" fontId="0" fillId="0" borderId="28" xfId="95" applyNumberFormat="1" applyFont="1" applyBorder="1" applyAlignment="1">
      <alignment/>
    </xf>
    <xf numFmtId="172" fontId="0" fillId="0" borderId="28" xfId="95" applyNumberFormat="1" applyFont="1" applyBorder="1" applyAlignment="1">
      <alignment horizontal="right"/>
    </xf>
    <xf numFmtId="172" fontId="0" fillId="0" borderId="29" xfId="95" applyNumberFormat="1" applyFont="1" applyBorder="1" applyAlignment="1">
      <alignment/>
    </xf>
    <xf numFmtId="172" fontId="0" fillId="0" borderId="30" xfId="95" applyNumberFormat="1" applyFont="1" applyBorder="1" applyAlignment="1">
      <alignment/>
    </xf>
    <xf numFmtId="0" fontId="23" fillId="0" borderId="0" xfId="0" applyFont="1" applyAlignment="1" quotePrefix="1">
      <alignment/>
    </xf>
    <xf numFmtId="0" fontId="24" fillId="0" borderId="0" xfId="0" applyFont="1" applyAlignment="1">
      <alignment horizontal="justify"/>
    </xf>
    <xf numFmtId="37" fontId="0" fillId="0" borderId="33" xfId="199" applyNumberFormat="1" applyFont="1" applyFill="1" applyBorder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37" xfId="0" applyNumberFormat="1" applyFont="1" applyBorder="1" applyAlignment="1">
      <alignment/>
    </xf>
    <xf numFmtId="37" fontId="0" fillId="0" borderId="34" xfId="199" applyNumberFormat="1" applyFont="1" applyFill="1" applyBorder="1">
      <alignment/>
      <protection/>
    </xf>
    <xf numFmtId="37" fontId="0" fillId="0" borderId="32" xfId="0" applyNumberFormat="1" applyFont="1" applyFill="1" applyBorder="1" applyAlignment="1">
      <alignment/>
    </xf>
    <xf numFmtId="37" fontId="0" fillId="0" borderId="32" xfId="0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168" fontId="0" fillId="0" borderId="33" xfId="199" applyNumberFormat="1" applyFont="1" applyFill="1" applyBorder="1">
      <alignment/>
      <protection/>
    </xf>
    <xf numFmtId="168" fontId="0" fillId="0" borderId="0" xfId="0" applyNumberFormat="1" applyFont="1" applyFill="1" applyBorder="1" applyAlignment="1">
      <alignment horizontal="right"/>
    </xf>
    <xf numFmtId="168" fontId="0" fillId="0" borderId="37" xfId="0" applyNumberFormat="1" applyFont="1" applyBorder="1" applyAlignment="1">
      <alignment/>
    </xf>
    <xf numFmtId="37" fontId="0" fillId="0" borderId="39" xfId="199" applyNumberFormat="1" applyFont="1" applyFill="1" applyBorder="1">
      <alignment/>
      <protection/>
    </xf>
    <xf numFmtId="37" fontId="0" fillId="0" borderId="31" xfId="0" applyNumberFormat="1" applyFont="1" applyFill="1" applyBorder="1" applyAlignment="1">
      <alignment/>
    </xf>
    <xf numFmtId="37" fontId="0" fillId="0" borderId="40" xfId="0" applyNumberFormat="1" applyFont="1" applyBorder="1" applyAlignment="1">
      <alignment/>
    </xf>
    <xf numFmtId="37" fontId="0" fillId="0" borderId="24" xfId="199" applyNumberFormat="1" applyFont="1" applyFill="1" applyBorder="1">
      <alignment/>
      <protection/>
    </xf>
    <xf numFmtId="37" fontId="0" fillId="0" borderId="25" xfId="0" applyNumberFormat="1" applyFont="1" applyFill="1" applyBorder="1" applyAlignment="1">
      <alignment/>
    </xf>
    <xf numFmtId="37" fontId="0" fillId="0" borderId="0" xfId="199" applyNumberFormat="1" applyFont="1" applyFill="1" applyBorder="1">
      <alignment/>
      <protection/>
    </xf>
    <xf numFmtId="39" fontId="0" fillId="0" borderId="41" xfId="0" applyNumberFormat="1" applyFont="1" applyFill="1" applyBorder="1" applyAlignment="1">
      <alignment/>
    </xf>
    <xf numFmtId="39" fontId="0" fillId="0" borderId="6" xfId="0" applyNumberFormat="1" applyFont="1" applyFill="1" applyBorder="1" applyAlignment="1">
      <alignment/>
    </xf>
    <xf numFmtId="39" fontId="0" fillId="0" borderId="42" xfId="0" applyNumberFormat="1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27" xfId="95" applyNumberFormat="1" applyFont="1" applyBorder="1" applyAlignment="1">
      <alignment/>
    </xf>
    <xf numFmtId="172" fontId="0" fillId="0" borderId="28" xfId="95" applyNumberFormat="1" applyFont="1" applyBorder="1" applyAlignment="1">
      <alignment/>
    </xf>
    <xf numFmtId="172" fontId="0" fillId="0" borderId="28" xfId="95" applyNumberFormat="1" applyFont="1" applyBorder="1" applyAlignment="1">
      <alignment horizontal="right"/>
    </xf>
    <xf numFmtId="172" fontId="0" fillId="0" borderId="29" xfId="95" applyNumberFormat="1" applyFont="1" applyBorder="1" applyAlignment="1">
      <alignment/>
    </xf>
    <xf numFmtId="172" fontId="0" fillId="0" borderId="30" xfId="95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72" fontId="0" fillId="0" borderId="28" xfId="95" applyNumberFormat="1" applyFill="1" applyBorder="1" applyAlignment="1">
      <alignment horizontal="right"/>
    </xf>
    <xf numFmtId="37" fontId="0" fillId="0" borderId="0" xfId="0" applyNumberFormat="1" applyFont="1" applyAlignment="1">
      <alignment/>
    </xf>
    <xf numFmtId="172" fontId="0" fillId="0" borderId="33" xfId="96" applyNumberFormat="1" applyFill="1" applyBorder="1" applyAlignment="1">
      <alignment/>
    </xf>
    <xf numFmtId="0" fontId="3" fillId="0" borderId="31" xfId="199" applyFont="1" applyBorder="1" applyAlignment="1">
      <alignment horizontal="center"/>
      <protection/>
    </xf>
  </cellXfs>
  <cellStyles count="2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ctual Date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2" xfId="72"/>
    <cellStyle name="Comma [0] 3" xfId="73"/>
    <cellStyle name="Comma 10" xfId="74"/>
    <cellStyle name="Comma 11" xfId="75"/>
    <cellStyle name="Comma 12" xfId="76"/>
    <cellStyle name="Comma 13" xfId="77"/>
    <cellStyle name="Comma 14" xfId="78"/>
    <cellStyle name="Comma 15" xfId="79"/>
    <cellStyle name="Comma 16" xfId="80"/>
    <cellStyle name="Comma 17" xfId="81"/>
    <cellStyle name="Comma 18" xfId="82"/>
    <cellStyle name="Comma 19" xfId="83"/>
    <cellStyle name="Comma 2" xfId="84"/>
    <cellStyle name="Comma 2 2" xfId="85"/>
    <cellStyle name="Comma 2 3" xfId="86"/>
    <cellStyle name="Comma 3" xfId="87"/>
    <cellStyle name="Comma 4" xfId="88"/>
    <cellStyle name="Comma 5" xfId="89"/>
    <cellStyle name="Comma 6" xfId="90"/>
    <cellStyle name="Comma 6 2" xfId="91"/>
    <cellStyle name="Comma 7" xfId="92"/>
    <cellStyle name="Comma 8" xfId="93"/>
    <cellStyle name="Comma 9" xfId="94"/>
    <cellStyle name="Comma_Quarterly Balance Sheets" xfId="95"/>
    <cellStyle name="Comma_Quarterly Balance Sheets 2" xfId="96"/>
    <cellStyle name="Currency" xfId="97"/>
    <cellStyle name="Currency [0]" xfId="98"/>
    <cellStyle name="Date" xfId="99"/>
    <cellStyle name="Explanatory Text" xfId="100"/>
    <cellStyle name="Explanatory Text 2" xfId="101"/>
    <cellStyle name="Fixed" xfId="102"/>
    <cellStyle name="Good" xfId="103"/>
    <cellStyle name="Good 2" xfId="104"/>
    <cellStyle name="Grey" xfId="105"/>
    <cellStyle name="HEADER" xfId="106"/>
    <cellStyle name="Header1" xfId="107"/>
    <cellStyle name="Header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ading1" xfId="117"/>
    <cellStyle name="Heading2" xfId="118"/>
    <cellStyle name="HIGHLIGHT" xfId="119"/>
    <cellStyle name="Input" xfId="120"/>
    <cellStyle name="Input [yellow]" xfId="121"/>
    <cellStyle name="Input 10" xfId="122"/>
    <cellStyle name="Input 11" xfId="123"/>
    <cellStyle name="Input 12" xfId="124"/>
    <cellStyle name="Input 13" xfId="125"/>
    <cellStyle name="Input 14" xfId="126"/>
    <cellStyle name="Input 15" xfId="127"/>
    <cellStyle name="Input 16" xfId="128"/>
    <cellStyle name="Input 17" xfId="129"/>
    <cellStyle name="Input 18" xfId="130"/>
    <cellStyle name="Input 19" xfId="131"/>
    <cellStyle name="Input 2" xfId="132"/>
    <cellStyle name="Input 20" xfId="133"/>
    <cellStyle name="Input 21" xfId="134"/>
    <cellStyle name="Input 22" xfId="135"/>
    <cellStyle name="Input 23" xfId="136"/>
    <cellStyle name="Input 24" xfId="137"/>
    <cellStyle name="Input 25" xfId="138"/>
    <cellStyle name="Input 26" xfId="139"/>
    <cellStyle name="Input 27" xfId="140"/>
    <cellStyle name="Input 28" xfId="141"/>
    <cellStyle name="Input 29" xfId="142"/>
    <cellStyle name="Input 3" xfId="143"/>
    <cellStyle name="Input 30" xfId="144"/>
    <cellStyle name="Input 31" xfId="145"/>
    <cellStyle name="Input 32" xfId="146"/>
    <cellStyle name="Input 33" xfId="147"/>
    <cellStyle name="Input 34" xfId="148"/>
    <cellStyle name="Input 35" xfId="149"/>
    <cellStyle name="Input 36" xfId="150"/>
    <cellStyle name="Input 37" xfId="151"/>
    <cellStyle name="Input 38" xfId="152"/>
    <cellStyle name="Input 39" xfId="153"/>
    <cellStyle name="Input 4" xfId="154"/>
    <cellStyle name="Input 40" xfId="155"/>
    <cellStyle name="Input 41" xfId="156"/>
    <cellStyle name="Input 42" xfId="157"/>
    <cellStyle name="Input 43" xfId="158"/>
    <cellStyle name="Input 44" xfId="159"/>
    <cellStyle name="Input 45" xfId="160"/>
    <cellStyle name="Input 46" xfId="161"/>
    <cellStyle name="Input 47" xfId="162"/>
    <cellStyle name="Input 48" xfId="163"/>
    <cellStyle name="Input 49" xfId="164"/>
    <cellStyle name="Input 5" xfId="165"/>
    <cellStyle name="Input 50" xfId="166"/>
    <cellStyle name="Input 51" xfId="167"/>
    <cellStyle name="Input 52" xfId="168"/>
    <cellStyle name="Input 53" xfId="169"/>
    <cellStyle name="Input 54" xfId="170"/>
    <cellStyle name="Input 55" xfId="171"/>
    <cellStyle name="Input 56" xfId="172"/>
    <cellStyle name="Input 57" xfId="173"/>
    <cellStyle name="Input 58" xfId="174"/>
    <cellStyle name="Input 59" xfId="175"/>
    <cellStyle name="Input 6" xfId="176"/>
    <cellStyle name="Input 60" xfId="177"/>
    <cellStyle name="Input 7" xfId="178"/>
    <cellStyle name="Input 8" xfId="179"/>
    <cellStyle name="Input 9" xfId="180"/>
    <cellStyle name="Linked Cell" xfId="181"/>
    <cellStyle name="Linked Cell 2" xfId="182"/>
    <cellStyle name="Millares 2" xfId="183"/>
    <cellStyle name="Millares 3" xfId="184"/>
    <cellStyle name="Neutral" xfId="185"/>
    <cellStyle name="Neutral 2" xfId="186"/>
    <cellStyle name="no dec" xfId="187"/>
    <cellStyle name="Normal - Style1" xfId="188"/>
    <cellStyle name="Normal 10" xfId="189"/>
    <cellStyle name="Normal 11" xfId="190"/>
    <cellStyle name="Normal 12" xfId="191"/>
    <cellStyle name="Normal 13" xfId="192"/>
    <cellStyle name="Normal 14" xfId="193"/>
    <cellStyle name="Normal 15" xfId="194"/>
    <cellStyle name="Normal 16" xfId="195"/>
    <cellStyle name="Normal 17" xfId="196"/>
    <cellStyle name="Normal 18" xfId="197"/>
    <cellStyle name="Normal 19" xfId="198"/>
    <cellStyle name="Normal 2" xfId="199"/>
    <cellStyle name="Normal 2 2" xfId="200"/>
    <cellStyle name="Normal 20" xfId="201"/>
    <cellStyle name="Normal 21" xfId="202"/>
    <cellStyle name="Normal 22" xfId="203"/>
    <cellStyle name="Normal 23" xfId="204"/>
    <cellStyle name="Normal 24" xfId="205"/>
    <cellStyle name="Normal 25" xfId="206"/>
    <cellStyle name="Normal 26" xfId="207"/>
    <cellStyle name="Normal 27" xfId="208"/>
    <cellStyle name="Normal 28" xfId="209"/>
    <cellStyle name="Normal 29" xfId="210"/>
    <cellStyle name="Normal 3" xfId="211"/>
    <cellStyle name="Normal 30" xfId="212"/>
    <cellStyle name="Normal 31" xfId="213"/>
    <cellStyle name="Normal 32" xfId="214"/>
    <cellStyle name="Normal 33" xfId="215"/>
    <cellStyle name="Normal 34" xfId="216"/>
    <cellStyle name="Normal 35" xfId="217"/>
    <cellStyle name="Normal 36" xfId="218"/>
    <cellStyle name="Normal 37" xfId="219"/>
    <cellStyle name="Normal 38" xfId="220"/>
    <cellStyle name="Normal 39" xfId="221"/>
    <cellStyle name="Normal 4" xfId="222"/>
    <cellStyle name="Normal 40" xfId="223"/>
    <cellStyle name="Normal 41" xfId="224"/>
    <cellStyle name="Normal 42" xfId="225"/>
    <cellStyle name="Normal 43" xfId="226"/>
    <cellStyle name="Normal 44" xfId="227"/>
    <cellStyle name="Normal 45" xfId="228"/>
    <cellStyle name="Normal 46" xfId="229"/>
    <cellStyle name="Normal 47" xfId="230"/>
    <cellStyle name="Normal 48" xfId="231"/>
    <cellStyle name="Normal 49" xfId="232"/>
    <cellStyle name="Normal 5" xfId="233"/>
    <cellStyle name="Normal 50" xfId="234"/>
    <cellStyle name="Normal 51" xfId="235"/>
    <cellStyle name="Normal 52" xfId="236"/>
    <cellStyle name="Normal 53" xfId="237"/>
    <cellStyle name="Normal 54" xfId="238"/>
    <cellStyle name="Normal 55" xfId="239"/>
    <cellStyle name="Normal 56" xfId="240"/>
    <cellStyle name="Normal 57" xfId="241"/>
    <cellStyle name="Normal 58" xfId="242"/>
    <cellStyle name="Normal 59" xfId="243"/>
    <cellStyle name="Normal 6" xfId="244"/>
    <cellStyle name="Normal 60" xfId="245"/>
    <cellStyle name="Normal 61" xfId="246"/>
    <cellStyle name="Normal 62" xfId="247"/>
    <cellStyle name="Normal 63" xfId="248"/>
    <cellStyle name="Normal 64" xfId="249"/>
    <cellStyle name="Normal 65" xfId="250"/>
    <cellStyle name="Normal 66" xfId="251"/>
    <cellStyle name="Normal 7" xfId="252"/>
    <cellStyle name="Normal 7 2" xfId="253"/>
    <cellStyle name="Normal 8" xfId="254"/>
    <cellStyle name="Normal 9" xfId="255"/>
    <cellStyle name="Normal_Consolidado" xfId="256"/>
    <cellStyle name="Note" xfId="257"/>
    <cellStyle name="Note 2" xfId="258"/>
    <cellStyle name="Output" xfId="259"/>
    <cellStyle name="Output 2" xfId="260"/>
    <cellStyle name="Percent" xfId="261"/>
    <cellStyle name="Percent [2]" xfId="262"/>
    <cellStyle name="Percent 10" xfId="263"/>
    <cellStyle name="Percent 11" xfId="264"/>
    <cellStyle name="Percent 12" xfId="265"/>
    <cellStyle name="Percent 13" xfId="266"/>
    <cellStyle name="Percent 14" xfId="267"/>
    <cellStyle name="Percent 15" xfId="268"/>
    <cellStyle name="Percent 16" xfId="269"/>
    <cellStyle name="Percent 17" xfId="270"/>
    <cellStyle name="Percent 2" xfId="271"/>
    <cellStyle name="Percent 2 2" xfId="272"/>
    <cellStyle name="Percent 3" xfId="273"/>
    <cellStyle name="Percent 4" xfId="274"/>
    <cellStyle name="Percent 5" xfId="275"/>
    <cellStyle name="Percent 6" xfId="276"/>
    <cellStyle name="Percent 7" xfId="277"/>
    <cellStyle name="Percent 8" xfId="278"/>
    <cellStyle name="Percent 9" xfId="279"/>
    <cellStyle name="Porcentual 2" xfId="280"/>
    <cellStyle name="Title" xfId="281"/>
    <cellStyle name="Title 2" xfId="282"/>
    <cellStyle name="Total" xfId="283"/>
    <cellStyle name="Total 2" xfId="284"/>
    <cellStyle name="Unprot" xfId="285"/>
    <cellStyle name="Unprot$" xfId="286"/>
    <cellStyle name="Unprotect" xfId="287"/>
    <cellStyle name="Warning Text" xfId="288"/>
    <cellStyle name="Warning Text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mex.sharepoint.com/sites/InvestorRelationsCX/Shared%20Documents/Quarterly%20Reports/2022/3Q22/Controllership/Fin%20Op%202nd%20Del_III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Esp-US"/>
      <sheetName val="CXEng-US"/>
      <sheetName val="SUMM-Esp1"/>
      <sheetName val="SUMM-Esp2"/>
      <sheetName val="SUMM-Esp1NEW"/>
      <sheetName val="SUMM-Esp2NEW"/>
      <sheetName val="SUMM-Eng1"/>
      <sheetName val="SUMM-Eng1NEW"/>
      <sheetName val="SUMM-Eng2"/>
      <sheetName val="SUMM-Eng2NEW"/>
      <sheetName val="Acciones Promedio"/>
      <sheetName val="Ut Accion CY"/>
      <sheetName val="Ut Accion PY"/>
      <sheetName val="HC CX BMV"/>
      <sheetName val="FX"/>
      <sheetName val="1Q PY"/>
      <sheetName val="2Q PY"/>
      <sheetName val="2Q YTD PY"/>
      <sheetName val="3Q PY"/>
      <sheetName val="3Q YTD PY"/>
      <sheetName val="4Q PY"/>
      <sheetName val="FY PY"/>
      <sheetName val="1Q CY"/>
      <sheetName val="2Q CY"/>
      <sheetName val="2Q YTD CY"/>
      <sheetName val="3Q CY"/>
      <sheetName val="3Q YTD CY"/>
      <sheetName val="4Q CY"/>
      <sheetName val="FY CY"/>
      <sheetName val="Summary"/>
      <sheetName val="Summary FY"/>
      <sheetName val="EBITDA cascada"/>
      <sheetName val="EBITDA cascada nueva"/>
      <sheetName val="Total Debt &amp; Funded Debt"/>
      <sheetName val="Financial Obligation"/>
    </sheetNames>
    <sheetDataSet>
      <sheetData sheetId="1">
        <row r="19">
          <cell r="K19">
            <v>-235914.42412999994</v>
          </cell>
        </row>
        <row r="20">
          <cell r="K20">
            <v>-83910.06741</v>
          </cell>
        </row>
        <row r="21">
          <cell r="K21">
            <v>-424235.70388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showGridLines="0" tabSelected="1" zoomScale="85" zoomScaleNormal="85" zoomScalePageLayoutView="0" workbookViewId="0" topLeftCell="A1">
      <pane xSplit="1" ySplit="7" topLeftCell="W8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AI9" sqref="AI9"/>
    </sheetView>
  </sheetViews>
  <sheetFormatPr defaultColWidth="9.140625" defaultRowHeight="12.75"/>
  <cols>
    <col min="1" max="1" width="51.57421875" style="18" customWidth="1"/>
    <col min="2" max="5" width="11.57421875" style="18" hidden="1" customWidth="1"/>
    <col min="6" max="9" width="11.57421875" style="18" bestFit="1" customWidth="1"/>
    <col min="10" max="13" width="11.8515625" style="18" customWidth="1"/>
    <col min="14" max="22" width="11.57421875" style="18" bestFit="1" customWidth="1"/>
    <col min="23" max="23" width="11.421875" style="18" bestFit="1" customWidth="1"/>
    <col min="24" max="27" width="11.57421875" style="18" bestFit="1" customWidth="1"/>
    <col min="28" max="29" width="11.140625" style="18" bestFit="1" customWidth="1"/>
    <col min="30" max="31" width="11.57421875" style="18" bestFit="1" customWidth="1"/>
    <col min="32" max="33" width="11.140625" style="18" bestFit="1" customWidth="1"/>
    <col min="34" max="16384" width="9.140625" style="18" customWidth="1"/>
  </cols>
  <sheetData>
    <row r="1" ht="12.75">
      <c r="A1" s="1" t="s">
        <v>47</v>
      </c>
    </row>
    <row r="2" ht="12.75">
      <c r="A2" s="1"/>
    </row>
    <row r="3" ht="12.75">
      <c r="A3" s="1" t="s">
        <v>45</v>
      </c>
    </row>
    <row r="4" ht="12.75">
      <c r="A4" s="1"/>
    </row>
    <row r="5" ht="12">
      <c r="A5" s="2" t="s">
        <v>9</v>
      </c>
    </row>
    <row r="6" spans="2:33" ht="12.75">
      <c r="B6" s="85">
        <v>2014</v>
      </c>
      <c r="C6" s="85"/>
      <c r="D6" s="85"/>
      <c r="E6" s="85"/>
      <c r="F6" s="85">
        <v>2016</v>
      </c>
      <c r="G6" s="85"/>
      <c r="H6" s="85"/>
      <c r="I6" s="85"/>
      <c r="J6" s="85">
        <v>2017</v>
      </c>
      <c r="K6" s="85"/>
      <c r="L6" s="85"/>
      <c r="M6" s="85"/>
      <c r="N6" s="85">
        <v>2018</v>
      </c>
      <c r="O6" s="85"/>
      <c r="P6" s="85"/>
      <c r="Q6" s="85"/>
      <c r="R6" s="85">
        <v>2019</v>
      </c>
      <c r="S6" s="85"/>
      <c r="T6" s="85"/>
      <c r="U6" s="85"/>
      <c r="V6" s="85">
        <v>2020</v>
      </c>
      <c r="W6" s="85"/>
      <c r="X6" s="85"/>
      <c r="Y6" s="85"/>
      <c r="Z6" s="85">
        <v>2021</v>
      </c>
      <c r="AA6" s="85"/>
      <c r="AB6" s="85"/>
      <c r="AC6" s="85"/>
      <c r="AD6" s="85">
        <v>2022</v>
      </c>
      <c r="AE6" s="85"/>
      <c r="AF6" s="85"/>
      <c r="AG6" s="85"/>
    </row>
    <row r="7" spans="2:33" ht="12.75">
      <c r="B7" s="19" t="s">
        <v>0</v>
      </c>
      <c r="C7" s="20" t="s">
        <v>1</v>
      </c>
      <c r="D7" s="20" t="s">
        <v>2</v>
      </c>
      <c r="E7" s="21" t="s">
        <v>3</v>
      </c>
      <c r="F7" s="19" t="s">
        <v>0</v>
      </c>
      <c r="G7" s="20" t="s">
        <v>1</v>
      </c>
      <c r="H7" s="20" t="s">
        <v>2</v>
      </c>
      <c r="I7" s="21" t="s">
        <v>3</v>
      </c>
      <c r="J7" s="19" t="s">
        <v>0</v>
      </c>
      <c r="K7" s="20" t="s">
        <v>1</v>
      </c>
      <c r="L7" s="20" t="s">
        <v>2</v>
      </c>
      <c r="M7" s="21" t="s">
        <v>3</v>
      </c>
      <c r="N7" s="19" t="s">
        <v>0</v>
      </c>
      <c r="O7" s="20" t="s">
        <v>1</v>
      </c>
      <c r="P7" s="20" t="s">
        <v>2</v>
      </c>
      <c r="Q7" s="21" t="s">
        <v>3</v>
      </c>
      <c r="R7" s="3" t="s">
        <v>0</v>
      </c>
      <c r="S7" s="4" t="s">
        <v>1</v>
      </c>
      <c r="T7" s="4" t="s">
        <v>2</v>
      </c>
      <c r="U7" s="5" t="s">
        <v>3</v>
      </c>
      <c r="V7" s="3" t="s">
        <v>0</v>
      </c>
      <c r="W7" s="4" t="s">
        <v>1</v>
      </c>
      <c r="X7" s="4" t="s">
        <v>2</v>
      </c>
      <c r="Y7" s="5" t="s">
        <v>3</v>
      </c>
      <c r="Z7" s="7" t="s">
        <v>0</v>
      </c>
      <c r="AA7" s="7" t="s">
        <v>1</v>
      </c>
      <c r="AB7" s="7" t="s">
        <v>2</v>
      </c>
      <c r="AC7" s="5" t="s">
        <v>3</v>
      </c>
      <c r="AD7" s="7" t="s">
        <v>0</v>
      </c>
      <c r="AE7" s="7" t="s">
        <v>1</v>
      </c>
      <c r="AF7" s="7" t="s">
        <v>2</v>
      </c>
      <c r="AG7" s="5" t="s">
        <v>3</v>
      </c>
    </row>
    <row r="8" spans="1:33" ht="12.75">
      <c r="A8" s="33" t="s">
        <v>29</v>
      </c>
      <c r="B8" s="34"/>
      <c r="C8" s="35"/>
      <c r="D8" s="35"/>
      <c r="E8" s="45"/>
      <c r="F8" s="35">
        <v>32193030</v>
      </c>
      <c r="G8" s="35">
        <v>30784047.744535513</v>
      </c>
      <c r="H8" s="35">
        <v>30369239.41417493</v>
      </c>
      <c r="I8" s="75">
        <v>28944416.804478332</v>
      </c>
      <c r="J8" s="34">
        <v>29135849.96913625</v>
      </c>
      <c r="K8" s="35">
        <v>29382730.82462442</v>
      </c>
      <c r="L8" s="35">
        <v>29201095.659453306</v>
      </c>
      <c r="M8" s="35">
        <v>28890101.307422746</v>
      </c>
      <c r="N8" s="35">
        <v>30187302.56994517</v>
      </c>
      <c r="O8" s="35">
        <v>29638549.214644685</v>
      </c>
      <c r="P8" s="35">
        <v>29707145.936936326</v>
      </c>
      <c r="Q8" s="8">
        <v>28123558.64787838</v>
      </c>
      <c r="R8" s="35">
        <v>28900274.921002224</v>
      </c>
      <c r="S8" s="35">
        <v>28970211.381107025</v>
      </c>
      <c r="T8" s="12">
        <v>28508655.159016978</v>
      </c>
      <c r="U8" s="8">
        <v>29362389.31997273</v>
      </c>
      <c r="V8" s="35">
        <v>28597945.915915586</v>
      </c>
      <c r="W8" s="12">
        <v>29959821</v>
      </c>
      <c r="X8" s="12">
        <v>29233040.837308004</v>
      </c>
      <c r="Y8" s="12">
        <v>27425480.95991221</v>
      </c>
      <c r="Z8" s="8">
        <v>27562366.816883802</v>
      </c>
      <c r="AA8" s="12">
        <v>27909863</v>
      </c>
      <c r="AB8" s="12">
        <v>26780304.85276</v>
      </c>
      <c r="AC8" s="12">
        <v>26650369.81688</v>
      </c>
      <c r="AD8" s="8">
        <v>27176873.09112</v>
      </c>
      <c r="AE8" s="12">
        <v>26986758.08642</v>
      </c>
      <c r="AF8" s="12">
        <v>26603032.12277</v>
      </c>
      <c r="AG8" s="12">
        <v>26447451.12414</v>
      </c>
    </row>
    <row r="9" spans="1:33" ht="12">
      <c r="A9" s="44" t="s">
        <v>30</v>
      </c>
      <c r="B9" s="36"/>
      <c r="C9" s="37"/>
      <c r="D9" s="37"/>
      <c r="E9" s="46"/>
      <c r="F9" s="37">
        <v>1273055</v>
      </c>
      <c r="G9" s="37">
        <v>620540.9516883605</v>
      </c>
      <c r="H9" s="37">
        <v>593491.6958225891</v>
      </c>
      <c r="I9" s="76">
        <v>560617.7099581081</v>
      </c>
      <c r="J9" s="36">
        <v>438010.4388674319</v>
      </c>
      <c r="K9" s="37">
        <v>417706.26742943766</v>
      </c>
      <c r="L9" s="37">
        <v>449488.5482208219</v>
      </c>
      <c r="M9" s="37">
        <v>699287.8097752673</v>
      </c>
      <c r="N9" s="37">
        <v>311135.31029863463</v>
      </c>
      <c r="O9" s="37">
        <v>308260.807691516</v>
      </c>
      <c r="P9" s="37">
        <v>304442.02308466885</v>
      </c>
      <c r="Q9" s="9">
        <v>308783.7743563868</v>
      </c>
      <c r="R9" s="37">
        <v>300941.37928670103</v>
      </c>
      <c r="S9" s="37">
        <v>304222.33091525245</v>
      </c>
      <c r="T9" s="13">
        <v>299077.7149780537</v>
      </c>
      <c r="U9" s="9">
        <v>787890.8073577695</v>
      </c>
      <c r="V9" s="37">
        <v>1386583.6719498732</v>
      </c>
      <c r="W9" s="13">
        <v>2831766</v>
      </c>
      <c r="X9" s="13">
        <v>3453181.35902076</v>
      </c>
      <c r="Y9" s="13">
        <v>950365.9516368024</v>
      </c>
      <c r="Z9" s="9">
        <v>1308733.1929836515</v>
      </c>
      <c r="AA9" s="13">
        <v>1304657</v>
      </c>
      <c r="AB9" s="13">
        <v>869248.15333</v>
      </c>
      <c r="AC9" s="13">
        <v>612820.41579</v>
      </c>
      <c r="AD9" s="9">
        <v>592862.55994</v>
      </c>
      <c r="AE9" s="13">
        <v>489698.39845</v>
      </c>
      <c r="AF9" s="13">
        <v>396813.08214</v>
      </c>
      <c r="AG9" s="13">
        <v>494919.53852</v>
      </c>
    </row>
    <row r="10" spans="1:33" ht="12">
      <c r="A10" s="44" t="s">
        <v>31</v>
      </c>
      <c r="B10" s="36"/>
      <c r="C10" s="37"/>
      <c r="D10" s="37"/>
      <c r="E10" s="46"/>
      <c r="F10" s="37">
        <v>1724970</v>
      </c>
      <c r="G10" s="37">
        <v>1746431.47919847</v>
      </c>
      <c r="H10" s="37">
        <v>1709674.8822078386</v>
      </c>
      <c r="I10" s="76">
        <v>1455584.1116358107</v>
      </c>
      <c r="J10" s="36">
        <v>1662907.9974613455</v>
      </c>
      <c r="K10" s="37">
        <v>1744027.8451994488</v>
      </c>
      <c r="L10" s="37">
        <v>1735785.9161477808</v>
      </c>
      <c r="M10" s="37">
        <v>1556624.9204436133</v>
      </c>
      <c r="N10" s="37">
        <v>1714938.8554755326</v>
      </c>
      <c r="O10" s="37">
        <v>1809637.1674485945</v>
      </c>
      <c r="P10" s="37">
        <v>1746452.7258630882</v>
      </c>
      <c r="Q10" s="9">
        <v>1488426.352469924</v>
      </c>
      <c r="R10" s="37">
        <v>1633826.2317358248</v>
      </c>
      <c r="S10" s="37">
        <v>1718444.3936929726</v>
      </c>
      <c r="T10" s="13">
        <v>1660115.3458795235</v>
      </c>
      <c r="U10" s="9">
        <v>1520924.9627572412</v>
      </c>
      <c r="V10" s="37">
        <v>1558743.3393344597</v>
      </c>
      <c r="W10" s="13">
        <v>1550826</v>
      </c>
      <c r="X10" s="13">
        <v>1610249.5313789234</v>
      </c>
      <c r="Y10" s="13">
        <v>1532832.254259427</v>
      </c>
      <c r="Z10" s="9">
        <v>1631961.1828396472</v>
      </c>
      <c r="AA10" s="13">
        <v>1701960</v>
      </c>
      <c r="AB10" s="13">
        <v>1659401.57755</v>
      </c>
      <c r="AC10" s="13">
        <v>1520974.38777</v>
      </c>
      <c r="AD10" s="9">
        <v>1793924.03249</v>
      </c>
      <c r="AE10" s="13">
        <v>1866859.44765</v>
      </c>
      <c r="AF10" s="13">
        <v>1814788.10543</v>
      </c>
      <c r="AG10" s="13">
        <v>1644490.70132</v>
      </c>
    </row>
    <row r="11" spans="1:33" ht="12">
      <c r="A11" s="44" t="s">
        <v>32</v>
      </c>
      <c r="B11" s="36"/>
      <c r="C11" s="37"/>
      <c r="D11" s="37"/>
      <c r="E11" s="46"/>
      <c r="F11" s="37">
        <v>281517</v>
      </c>
      <c r="G11" s="37">
        <v>258714.67601519122</v>
      </c>
      <c r="H11" s="37">
        <v>252505.2696419288</v>
      </c>
      <c r="I11" s="76">
        <v>252817.37162316608</v>
      </c>
      <c r="J11" s="36">
        <v>304708.12818894745</v>
      </c>
      <c r="K11" s="37">
        <v>293375.5437251373</v>
      </c>
      <c r="L11" s="37">
        <v>228941.8561806576</v>
      </c>
      <c r="M11" s="37">
        <v>252947.55076814245</v>
      </c>
      <c r="N11" s="37">
        <v>221013.07141785906</v>
      </c>
      <c r="O11" s="37">
        <v>286408.24469984934</v>
      </c>
      <c r="P11" s="37">
        <v>305396.07401901716</v>
      </c>
      <c r="Q11" s="9">
        <v>312945.1335341985</v>
      </c>
      <c r="R11" s="37">
        <v>311768.052399433</v>
      </c>
      <c r="S11" s="37">
        <v>330796.80691801145</v>
      </c>
      <c r="T11" s="13">
        <v>295425.836637405</v>
      </c>
      <c r="U11" s="9">
        <v>325140.56837098295</v>
      </c>
      <c r="V11" s="37">
        <v>365664.7047625845</v>
      </c>
      <c r="W11" s="13">
        <v>313995</v>
      </c>
      <c r="X11" s="13">
        <v>447674.2302328358</v>
      </c>
      <c r="Y11" s="13">
        <v>477094.35124871804</v>
      </c>
      <c r="Z11" s="9">
        <v>406358.23016529606</v>
      </c>
      <c r="AA11" s="13">
        <v>525356</v>
      </c>
      <c r="AB11" s="13">
        <v>568696.35358</v>
      </c>
      <c r="AC11" s="13">
        <v>557814.43452</v>
      </c>
      <c r="AD11" s="9">
        <v>580605.26917</v>
      </c>
      <c r="AE11" s="13">
        <v>607495.61688</v>
      </c>
      <c r="AF11" s="13">
        <v>612556.15318</v>
      </c>
      <c r="AG11" s="13">
        <v>535065.0224700001</v>
      </c>
    </row>
    <row r="12" spans="1:33" ht="12">
      <c r="A12" s="44" t="s">
        <v>33</v>
      </c>
      <c r="B12" s="36"/>
      <c r="C12" s="37"/>
      <c r="D12" s="37"/>
      <c r="E12" s="46"/>
      <c r="F12" s="37">
        <v>1052331</v>
      </c>
      <c r="G12" s="37">
        <v>965592.647350328</v>
      </c>
      <c r="H12" s="37">
        <v>948390.4732658588</v>
      </c>
      <c r="I12" s="76">
        <v>873473.8047181469</v>
      </c>
      <c r="J12" s="36">
        <v>1005311.4602371593</v>
      </c>
      <c r="K12" s="37">
        <v>1009237.0589692391</v>
      </c>
      <c r="L12" s="37">
        <v>991378.0676557807</v>
      </c>
      <c r="M12" s="37">
        <v>959406.6044812214</v>
      </c>
      <c r="N12" s="37">
        <v>1016540.904332223</v>
      </c>
      <c r="O12" s="37">
        <v>1020267.4179741463</v>
      </c>
      <c r="P12" s="37">
        <v>1061464.8054346154</v>
      </c>
      <c r="Q12" s="9">
        <v>1081301.9451900255</v>
      </c>
      <c r="R12" s="37">
        <v>1114268.8931255671</v>
      </c>
      <c r="S12" s="37">
        <v>1089136.2416116607</v>
      </c>
      <c r="T12" s="13">
        <v>1016551.1836160668</v>
      </c>
      <c r="U12" s="9">
        <v>989027.7946061309</v>
      </c>
      <c r="V12" s="37">
        <v>971314.7884904983</v>
      </c>
      <c r="W12" s="13">
        <v>929020</v>
      </c>
      <c r="X12" s="13">
        <v>934195.0036453641</v>
      </c>
      <c r="Y12" s="13">
        <v>970623.1642235293</v>
      </c>
      <c r="Z12" s="9">
        <v>1073813.7255424378</v>
      </c>
      <c r="AA12" s="13">
        <v>1132506</v>
      </c>
      <c r="AB12" s="13">
        <v>1212195.77067</v>
      </c>
      <c r="AC12" s="13">
        <v>1260672.60049</v>
      </c>
      <c r="AD12" s="9">
        <v>1393334.77433</v>
      </c>
      <c r="AE12" s="13">
        <v>1500476.0929</v>
      </c>
      <c r="AF12" s="13">
        <v>1571880.21702</v>
      </c>
      <c r="AG12" s="13">
        <v>1668657.59544</v>
      </c>
    </row>
    <row r="13" spans="1:33" ht="12">
      <c r="A13" s="44" t="s">
        <v>53</v>
      </c>
      <c r="B13" s="36"/>
      <c r="C13" s="37"/>
      <c r="D13" s="37"/>
      <c r="E13" s="46"/>
      <c r="F13" s="37">
        <v>296304</v>
      </c>
      <c r="G13" s="37">
        <v>436897.55807166337</v>
      </c>
      <c r="H13" s="37">
        <v>670998.0711221066</v>
      </c>
      <c r="I13" s="76">
        <v>1014987.5907256769</v>
      </c>
      <c r="J13" s="36">
        <v>405826.40842177713</v>
      </c>
      <c r="K13" s="37">
        <v>247141.68965549997</v>
      </c>
      <c r="L13" s="37">
        <v>84533.34870037396</v>
      </c>
      <c r="M13" s="37">
        <v>70128.2380224199</v>
      </c>
      <c r="N13" s="37">
        <v>90833.28086969687</v>
      </c>
      <c r="O13" s="37">
        <v>95771.09525480507</v>
      </c>
      <c r="P13" s="37">
        <v>97706.98763195962</v>
      </c>
      <c r="Q13" s="9">
        <v>106900.9063273239</v>
      </c>
      <c r="R13" s="37">
        <v>298206.71516062814</v>
      </c>
      <c r="S13" s="37">
        <v>236847.6203548848</v>
      </c>
      <c r="T13" s="13">
        <v>189467.33440569227</v>
      </c>
      <c r="U13" s="9">
        <v>839112.8578798278</v>
      </c>
      <c r="V13" s="37">
        <v>359047.65809207474</v>
      </c>
      <c r="W13" s="13">
        <v>355788</v>
      </c>
      <c r="X13" s="13">
        <v>147310.7377270678</v>
      </c>
      <c r="Y13" s="13">
        <v>187409.94498474803</v>
      </c>
      <c r="Z13" s="9">
        <v>155764.12290796541</v>
      </c>
      <c r="AA13" s="13">
        <v>162312</v>
      </c>
      <c r="AB13" s="13">
        <v>62635.14363350758</v>
      </c>
      <c r="AC13" s="13">
        <v>140638.6317944857</v>
      </c>
      <c r="AD13" s="9">
        <v>146674.18392309823</v>
      </c>
      <c r="AE13" s="13">
        <v>142348.4162359837</v>
      </c>
      <c r="AF13" s="13">
        <v>222568.20727551403</v>
      </c>
      <c r="AG13" s="13">
        <v>68926.15519774317</v>
      </c>
    </row>
    <row r="14" spans="1:33" ht="12">
      <c r="A14" s="44" t="s">
        <v>34</v>
      </c>
      <c r="B14" s="36"/>
      <c r="C14" s="37"/>
      <c r="D14" s="37"/>
      <c r="E14" s="46"/>
      <c r="F14" s="37">
        <v>352112</v>
      </c>
      <c r="G14" s="37">
        <v>185278.18630882853</v>
      </c>
      <c r="H14" s="37">
        <v>155001.00799661432</v>
      </c>
      <c r="I14" s="76">
        <v>110908.24674266297</v>
      </c>
      <c r="J14" s="36">
        <v>206414.887310791</v>
      </c>
      <c r="K14" s="37">
        <v>183427.58185888812</v>
      </c>
      <c r="L14" s="37">
        <v>130548.9900228589</v>
      </c>
      <c r="M14" s="37">
        <v>98987.37835020096</v>
      </c>
      <c r="N14" s="37">
        <v>195795.8201885227</v>
      </c>
      <c r="O14" s="37">
        <v>167896.78881502425</v>
      </c>
      <c r="P14" s="37">
        <v>134694.7634242904</v>
      </c>
      <c r="Q14" s="9">
        <v>124535.05238896108</v>
      </c>
      <c r="R14" s="37">
        <v>173499.5169509183</v>
      </c>
      <c r="S14" s="37">
        <v>157123.7334521948</v>
      </c>
      <c r="T14" s="13">
        <v>122955.7861134157</v>
      </c>
      <c r="U14" s="9">
        <v>116646.80067841732</v>
      </c>
      <c r="V14" s="37">
        <v>135677.30074939487</v>
      </c>
      <c r="W14" s="13">
        <v>143058</v>
      </c>
      <c r="X14" s="13">
        <v>135591.5207642936</v>
      </c>
      <c r="Y14" s="13">
        <v>116292.76909378386</v>
      </c>
      <c r="Z14" s="9">
        <v>131156.7531681971</v>
      </c>
      <c r="AA14" s="13">
        <v>168982</v>
      </c>
      <c r="AB14" s="13">
        <v>138453.22451649242</v>
      </c>
      <c r="AC14" s="13">
        <v>132330.62798551432</v>
      </c>
      <c r="AD14" s="9">
        <v>139445.82765690176</v>
      </c>
      <c r="AE14" s="13">
        <v>214079.2288840163</v>
      </c>
      <c r="AF14" s="13">
        <v>164997.403134486</v>
      </c>
      <c r="AG14" s="13">
        <v>113663.79407225685</v>
      </c>
    </row>
    <row r="15" spans="1:33" ht="12.75" customHeight="1" hidden="1">
      <c r="A15" s="44"/>
      <c r="B15" s="36"/>
      <c r="C15" s="37"/>
      <c r="D15" s="37"/>
      <c r="E15" s="46"/>
      <c r="F15" s="37"/>
      <c r="G15" s="37" t="s">
        <v>12</v>
      </c>
      <c r="H15" s="37" t="s">
        <v>12</v>
      </c>
      <c r="I15" s="76" t="s">
        <v>12</v>
      </c>
      <c r="J15" s="36" t="s">
        <v>12</v>
      </c>
      <c r="K15" s="37" t="s">
        <v>12</v>
      </c>
      <c r="L15" s="37" t="s">
        <v>12</v>
      </c>
      <c r="M15" s="37" t="s">
        <v>12</v>
      </c>
      <c r="N15" s="37" t="s">
        <v>12</v>
      </c>
      <c r="O15" s="37" t="s">
        <v>12</v>
      </c>
      <c r="P15" s="37" t="s">
        <v>12</v>
      </c>
      <c r="Q15" s="9" t="s">
        <v>12</v>
      </c>
      <c r="R15" s="37" t="s">
        <v>12</v>
      </c>
      <c r="S15" s="37">
        <v>3836571.126944977</v>
      </c>
      <c r="T15" s="13" t="s">
        <v>12</v>
      </c>
      <c r="U15" s="9" t="s">
        <v>12</v>
      </c>
      <c r="V15" s="37" t="s">
        <v>12</v>
      </c>
      <c r="W15" s="13"/>
      <c r="X15" s="13"/>
      <c r="Y15" s="13"/>
      <c r="Z15" s="9"/>
      <c r="AA15" s="13"/>
      <c r="AB15" s="13">
        <v>10644.03622</v>
      </c>
      <c r="AC15" s="13">
        <v>85981.36881</v>
      </c>
      <c r="AD15" s="9">
        <v>90331.27506</v>
      </c>
      <c r="AE15" s="13"/>
      <c r="AF15" s="13">
        <v>173320.69621</v>
      </c>
      <c r="AG15" s="13"/>
    </row>
    <row r="16" spans="1:33" ht="12">
      <c r="A16" s="22" t="s">
        <v>35</v>
      </c>
      <c r="B16" s="36"/>
      <c r="C16" s="37"/>
      <c r="D16" s="37"/>
      <c r="E16" s="47"/>
      <c r="F16" s="37">
        <v>4980288</v>
      </c>
      <c r="G16" s="37">
        <v>4213455.498632842</v>
      </c>
      <c r="H16" s="37">
        <v>4330061.400056937</v>
      </c>
      <c r="I16" s="77">
        <v>4268388.835403572</v>
      </c>
      <c r="J16" s="36">
        <v>4023179.320487452</v>
      </c>
      <c r="K16" s="37">
        <v>3894915.986837651</v>
      </c>
      <c r="L16" s="37">
        <v>3620676.7269282737</v>
      </c>
      <c r="M16" s="37">
        <v>3637382.501840865</v>
      </c>
      <c r="N16" s="37">
        <v>3550257.242582469</v>
      </c>
      <c r="O16" s="37">
        <v>3688241.5218839357</v>
      </c>
      <c r="P16" s="37">
        <v>3650157.3794576395</v>
      </c>
      <c r="Q16" s="16">
        <v>3422893.1642668196</v>
      </c>
      <c r="R16" s="37">
        <v>3832510.7886590725</v>
      </c>
      <c r="S16" s="84">
        <v>3836571</v>
      </c>
      <c r="T16" s="82">
        <v>3583593.201630157</v>
      </c>
      <c r="U16" s="16">
        <v>4578743.79165037</v>
      </c>
      <c r="V16" s="37">
        <v>4777031.463378886</v>
      </c>
      <c r="W16" s="82">
        <v>6124452.120300392</v>
      </c>
      <c r="X16" s="82">
        <v>6728202.382769245</v>
      </c>
      <c r="Y16" s="82">
        <v>4234618.435447008</v>
      </c>
      <c r="Z16" s="16">
        <v>4707787.207607196</v>
      </c>
      <c r="AA16" s="13">
        <v>4995772.831805666</v>
      </c>
      <c r="AB16" s="13">
        <v>4510630.22328</v>
      </c>
      <c r="AC16" s="13">
        <v>4225251.09835</v>
      </c>
      <c r="AD16" s="16">
        <v>4646846.64751</v>
      </c>
      <c r="AE16" s="13">
        <v>4820957.201</v>
      </c>
      <c r="AF16" s="13">
        <v>4783603.16818</v>
      </c>
      <c r="AG16" s="13">
        <v>4525722.80702</v>
      </c>
    </row>
    <row r="17" spans="1:33" ht="12">
      <c r="A17" s="22" t="s">
        <v>36</v>
      </c>
      <c r="B17" s="36"/>
      <c r="C17" s="37"/>
      <c r="D17" s="37"/>
      <c r="E17" s="46"/>
      <c r="F17" s="37">
        <v>12347267</v>
      </c>
      <c r="G17" s="37">
        <v>11992027.922281912</v>
      </c>
      <c r="H17" s="37">
        <v>11747241.898027642</v>
      </c>
      <c r="I17" s="76">
        <v>11106836.240053333</v>
      </c>
      <c r="J17" s="36">
        <v>11650801.964611053</v>
      </c>
      <c r="K17" s="37">
        <v>11812024.045566814</v>
      </c>
      <c r="L17" s="37">
        <v>11831862.90327627</v>
      </c>
      <c r="M17" s="37">
        <v>11814756.467313334</v>
      </c>
      <c r="N17" s="37">
        <v>13076081.834416116</v>
      </c>
      <c r="O17" s="37">
        <v>12517454.826653015</v>
      </c>
      <c r="P17" s="37">
        <v>12595074.503577992</v>
      </c>
      <c r="Q17" s="9">
        <v>11421902.797723211</v>
      </c>
      <c r="R17" s="37">
        <v>12019815.748164749</v>
      </c>
      <c r="S17" s="37">
        <v>11958101.739501558</v>
      </c>
      <c r="T17" s="13">
        <v>11717023.609704658</v>
      </c>
      <c r="U17" s="9">
        <v>11850115.511347199</v>
      </c>
      <c r="V17" s="37">
        <v>11071059.924633488</v>
      </c>
      <c r="W17" s="13">
        <v>11105890.184528623</v>
      </c>
      <c r="X17" s="13">
        <v>10723929.62727173</v>
      </c>
      <c r="Y17" s="13">
        <v>11412725.780388333</v>
      </c>
      <c r="Z17" s="9">
        <v>11160912.047996964</v>
      </c>
      <c r="AA17" s="13">
        <v>11202042</v>
      </c>
      <c r="AB17" s="13">
        <v>11050641.36986</v>
      </c>
      <c r="AC17" s="13">
        <v>11322108.50039</v>
      </c>
      <c r="AD17" s="9">
        <v>11354360.12994</v>
      </c>
      <c r="AE17" s="13">
        <v>11144125.43681</v>
      </c>
      <c r="AF17" s="13">
        <v>10941919.68128</v>
      </c>
      <c r="AG17" s="13">
        <v>11284125.82418</v>
      </c>
    </row>
    <row r="18" spans="1:33" ht="12">
      <c r="A18" s="22" t="s">
        <v>37</v>
      </c>
      <c r="B18" s="36"/>
      <c r="C18" s="37"/>
      <c r="D18" s="37"/>
      <c r="E18" s="47"/>
      <c r="F18" s="37">
        <v>14865475</v>
      </c>
      <c r="G18" s="37">
        <v>14578564.323620763</v>
      </c>
      <c r="H18" s="37">
        <v>14291936.116090354</v>
      </c>
      <c r="I18" s="77">
        <v>13569191.729021426</v>
      </c>
      <c r="J18" s="36">
        <v>13461868.684037749</v>
      </c>
      <c r="K18" s="37">
        <v>13675790.792219955</v>
      </c>
      <c r="L18" s="37">
        <v>13748556.029248763</v>
      </c>
      <c r="M18" s="37">
        <v>13437962.33826855</v>
      </c>
      <c r="N18" s="37">
        <v>13560963.492946586</v>
      </c>
      <c r="O18" s="37">
        <v>13432852.866107734</v>
      </c>
      <c r="P18" s="37">
        <v>13461914.053900693</v>
      </c>
      <c r="Q18" s="16">
        <v>13278762.685888348</v>
      </c>
      <c r="R18" s="37">
        <v>13047948.384178402</v>
      </c>
      <c r="S18" s="37">
        <v>13175538.514660489</v>
      </c>
      <c r="T18" s="82">
        <v>13208038.347682163</v>
      </c>
      <c r="U18" s="16">
        <v>12933530.016975163</v>
      </c>
      <c r="V18" s="37">
        <v>12749854.527903212</v>
      </c>
      <c r="W18" s="82">
        <v>12729478.757142842</v>
      </c>
      <c r="X18" s="82">
        <v>11780908.827267027</v>
      </c>
      <c r="Y18" s="82">
        <v>11778136.744076872</v>
      </c>
      <c r="Z18" s="16">
        <v>11693667.561279641</v>
      </c>
      <c r="AA18" s="82">
        <v>11712048</v>
      </c>
      <c r="AB18" s="82">
        <v>11219033.259620002</v>
      </c>
      <c r="AC18" s="82">
        <v>11103010.21814</v>
      </c>
      <c r="AD18" s="16">
        <v>11175666.31367</v>
      </c>
      <c r="AE18" s="82">
        <v>11021675.44861</v>
      </c>
      <c r="AF18" s="82">
        <v>10877509.27331</v>
      </c>
      <c r="AG18" s="82">
        <v>10637602.49294</v>
      </c>
    </row>
    <row r="19" spans="1:33" ht="12.75" customHeight="1" hidden="1">
      <c r="A19" s="22"/>
      <c r="B19" s="36"/>
      <c r="C19" s="37"/>
      <c r="D19" s="37"/>
      <c r="E19" s="47"/>
      <c r="F19" s="37">
        <v>22839596</v>
      </c>
      <c r="G19" s="37" t="s">
        <v>12</v>
      </c>
      <c r="H19" s="37" t="s">
        <v>12</v>
      </c>
      <c r="I19" s="77" t="s">
        <v>12</v>
      </c>
      <c r="J19" s="36" t="s">
        <v>12</v>
      </c>
      <c r="K19" s="37" t="s">
        <v>12</v>
      </c>
      <c r="L19" s="37" t="s">
        <v>12</v>
      </c>
      <c r="M19" s="37" t="s">
        <v>12</v>
      </c>
      <c r="N19" s="37" t="s">
        <v>12</v>
      </c>
      <c r="O19" s="37" t="s">
        <v>12</v>
      </c>
      <c r="P19" s="37" t="s">
        <v>12</v>
      </c>
      <c r="Q19" s="16" t="s">
        <v>12</v>
      </c>
      <c r="R19" s="37" t="s">
        <v>12</v>
      </c>
      <c r="S19" s="37"/>
      <c r="T19" s="82" t="s">
        <v>12</v>
      </c>
      <c r="U19" s="16"/>
      <c r="V19" s="37" t="s">
        <v>12</v>
      </c>
      <c r="W19" s="82" t="s">
        <v>12</v>
      </c>
      <c r="X19" s="82" t="s">
        <v>12</v>
      </c>
      <c r="Y19" s="82" t="s">
        <v>12</v>
      </c>
      <c r="Z19" s="16"/>
      <c r="AA19" s="82"/>
      <c r="AB19" s="82"/>
      <c r="AC19" s="82" t="s">
        <v>56</v>
      </c>
      <c r="AD19" s="16"/>
      <c r="AE19" s="82"/>
      <c r="AF19" s="82"/>
      <c r="AG19" s="82"/>
    </row>
    <row r="20" spans="1:33" ht="12.75">
      <c r="A20" s="38" t="s">
        <v>38</v>
      </c>
      <c r="B20" s="39"/>
      <c r="C20" s="40"/>
      <c r="D20" s="40"/>
      <c r="E20" s="48"/>
      <c r="F20" s="40">
        <v>22839596</v>
      </c>
      <c r="G20" s="40">
        <v>21350783.14703184</v>
      </c>
      <c r="H20" s="40">
        <v>20443739.355138358</v>
      </c>
      <c r="I20" s="78">
        <v>19449960.855858404</v>
      </c>
      <c r="J20" s="39">
        <v>19052987.97795601</v>
      </c>
      <c r="K20" s="40">
        <v>18605340.283063617</v>
      </c>
      <c r="L20" s="40">
        <v>18252079.362211496</v>
      </c>
      <c r="M20" s="40">
        <v>18181804.936881684</v>
      </c>
      <c r="N20" s="40">
        <v>19336427.125509337</v>
      </c>
      <c r="O20" s="40">
        <v>18689755.450051602</v>
      </c>
      <c r="P20" s="40">
        <v>18433569.75537938</v>
      </c>
      <c r="Q20" s="10">
        <v>16951418.545752063</v>
      </c>
      <c r="R20" s="40">
        <v>18085988.81155382</v>
      </c>
      <c r="S20" s="40">
        <v>17916592.305057056</v>
      </c>
      <c r="T20" s="14">
        <v>17450077.185020223</v>
      </c>
      <c r="U20" s="10">
        <v>18539142.214104068</v>
      </c>
      <c r="V20" s="40">
        <v>18423279.91064079</v>
      </c>
      <c r="W20" s="14">
        <v>19742516.33658017</v>
      </c>
      <c r="X20" s="14">
        <v>20423581.61599344</v>
      </c>
      <c r="Y20" s="14">
        <v>18473917.984732732</v>
      </c>
      <c r="Z20" s="10">
        <v>17987728.06397195</v>
      </c>
      <c r="AA20" s="14">
        <v>17468829.319118455</v>
      </c>
      <c r="AB20" s="14">
        <v>16788812.91893</v>
      </c>
      <c r="AC20" s="14">
        <v>16379252.11498</v>
      </c>
      <c r="AD20" s="10">
        <v>16660504.15176</v>
      </c>
      <c r="AE20" s="14">
        <v>16409455.9505</v>
      </c>
      <c r="AF20" s="14">
        <v>15686529.21695</v>
      </c>
      <c r="AG20" s="14">
        <v>15538582.20219</v>
      </c>
    </row>
    <row r="21" spans="1:33" ht="12">
      <c r="A21" s="44" t="s">
        <v>54</v>
      </c>
      <c r="B21" s="36"/>
      <c r="C21" s="37"/>
      <c r="D21" s="37"/>
      <c r="E21" s="46"/>
      <c r="F21" s="37">
        <v>70594</v>
      </c>
      <c r="G21" s="37">
        <v>17898.73808928612</v>
      </c>
      <c r="H21" s="37">
        <v>18018.01285473878</v>
      </c>
      <c r="I21" s="76">
        <v>39341.45415693726</v>
      </c>
      <c r="J21" s="36">
        <v>26962.772083785425</v>
      </c>
      <c r="K21" s="37">
        <v>384.45</v>
      </c>
      <c r="L21" s="37">
        <v>0</v>
      </c>
      <c r="M21" s="37">
        <v>0</v>
      </c>
      <c r="N21" s="37">
        <v>2898.07791082496</v>
      </c>
      <c r="O21" s="37">
        <v>2549.87681809555</v>
      </c>
      <c r="P21" s="37">
        <v>0</v>
      </c>
      <c r="Q21" s="9">
        <v>15985.03</v>
      </c>
      <c r="R21" s="37">
        <v>24236.3079089073</v>
      </c>
      <c r="S21" s="37">
        <v>281.22257587814</v>
      </c>
      <c r="T21" s="13">
        <v>269.665903640724</v>
      </c>
      <c r="U21" s="9">
        <v>37331.4546896995</v>
      </c>
      <c r="V21" s="37">
        <v>22074.2015345076</v>
      </c>
      <c r="W21" s="13">
        <v>20239.8984054906</v>
      </c>
      <c r="X21" s="13">
        <v>411.396631782389</v>
      </c>
      <c r="Y21" s="13">
        <v>5679.69220099263</v>
      </c>
      <c r="Z21" s="9">
        <v>5808.16832162836</v>
      </c>
      <c r="AA21" s="13">
        <v>5694.97673891036</v>
      </c>
      <c r="AB21" s="13">
        <v>39.1972168220369</v>
      </c>
      <c r="AC21" s="13">
        <v>39152.0110428627</v>
      </c>
      <c r="AD21" s="9">
        <v>42117.226451906</v>
      </c>
      <c r="AE21" s="13">
        <v>44244.5777433419</v>
      </c>
      <c r="AF21" s="13">
        <v>57339.0535716077</v>
      </c>
      <c r="AG21" s="13">
        <v>489.76549</v>
      </c>
    </row>
    <row r="22" spans="1:33" ht="12">
      <c r="A22" s="44" t="s">
        <v>55</v>
      </c>
      <c r="B22" s="36"/>
      <c r="C22" s="37"/>
      <c r="D22" s="37"/>
      <c r="E22" s="46"/>
      <c r="F22" s="37">
        <v>4010713</v>
      </c>
      <c r="G22" s="37">
        <v>4049253.894319661</v>
      </c>
      <c r="H22" s="37">
        <v>4298776.974373719</v>
      </c>
      <c r="I22" s="76">
        <v>3918379.623404359</v>
      </c>
      <c r="J22" s="36">
        <v>4680106.126488082</v>
      </c>
      <c r="K22" s="37">
        <v>4589701.723402972</v>
      </c>
      <c r="L22" s="37">
        <v>4900587.27998185</v>
      </c>
      <c r="M22" s="37">
        <v>5714464.742724785</v>
      </c>
      <c r="N22" s="37">
        <v>5049715.912171097</v>
      </c>
      <c r="O22" s="37">
        <v>5052808.618790137</v>
      </c>
      <c r="P22" s="37">
        <v>4733740.660549411</v>
      </c>
      <c r="Q22" s="9">
        <v>4571931.336123155</v>
      </c>
      <c r="R22" s="37">
        <v>5749254.1085063005</v>
      </c>
      <c r="S22" s="37">
        <v>5200925.389243384</v>
      </c>
      <c r="T22" s="13">
        <v>5181807.329990782</v>
      </c>
      <c r="U22" s="9">
        <v>5370909.450241273</v>
      </c>
      <c r="V22" s="37">
        <v>4567320.457958947</v>
      </c>
      <c r="W22" s="13">
        <v>4642315.34375628</v>
      </c>
      <c r="X22" s="13">
        <v>7376144.929538142</v>
      </c>
      <c r="Y22" s="13">
        <v>5347210.895894582</v>
      </c>
      <c r="Z22" s="9">
        <v>5412064.137192714</v>
      </c>
      <c r="AA22" s="13">
        <v>5758234.631974679</v>
      </c>
      <c r="AB22" s="13">
        <v>5163094.674983178</v>
      </c>
      <c r="AC22" s="13">
        <v>5341168.788017137</v>
      </c>
      <c r="AD22" s="9">
        <v>5351684.483428094</v>
      </c>
      <c r="AE22" s="13">
        <v>5467998.702476658</v>
      </c>
      <c r="AF22" s="13">
        <v>5428900.897578392</v>
      </c>
      <c r="AG22" s="13">
        <v>5546457.33904</v>
      </c>
    </row>
    <row r="23" spans="1:33" ht="12">
      <c r="A23" s="22" t="s">
        <v>39</v>
      </c>
      <c r="B23" s="36"/>
      <c r="C23" s="37"/>
      <c r="D23" s="37"/>
      <c r="E23" s="47"/>
      <c r="F23" s="37">
        <v>4081307</v>
      </c>
      <c r="G23" s="37">
        <v>4067152.632408947</v>
      </c>
      <c r="H23" s="37">
        <v>4316794.987228458</v>
      </c>
      <c r="I23" s="77">
        <v>3957721.077561296</v>
      </c>
      <c r="J23" s="36">
        <v>4707068.8985718675</v>
      </c>
      <c r="K23" s="37">
        <v>4590086.1734029725</v>
      </c>
      <c r="L23" s="37">
        <v>4900587.27998185</v>
      </c>
      <c r="M23" s="37">
        <v>5714464.742724785</v>
      </c>
      <c r="N23" s="37">
        <v>5052613.990081921</v>
      </c>
      <c r="O23" s="37">
        <v>5055358.495608232</v>
      </c>
      <c r="P23" s="37">
        <v>4733740.660549411</v>
      </c>
      <c r="Q23" s="16">
        <v>4587916.366123156</v>
      </c>
      <c r="R23" s="37">
        <v>5773490.416415208</v>
      </c>
      <c r="S23" s="37">
        <v>5201206.611819262</v>
      </c>
      <c r="T23" s="82">
        <v>5182076.995894423</v>
      </c>
      <c r="U23" s="16">
        <v>5408240.9049309725</v>
      </c>
      <c r="V23" s="37">
        <v>4589394.659493455</v>
      </c>
      <c r="W23" s="82">
        <v>4662555.24216177</v>
      </c>
      <c r="X23" s="82">
        <v>7376556.326169924</v>
      </c>
      <c r="Y23" s="82">
        <v>5352890.588095575</v>
      </c>
      <c r="Z23" s="16">
        <v>5417872.305514342</v>
      </c>
      <c r="AA23" s="82">
        <v>5763929.60871359</v>
      </c>
      <c r="AB23" s="82">
        <v>5163133.8722</v>
      </c>
      <c r="AC23" s="82">
        <v>5380320.79906</v>
      </c>
      <c r="AD23" s="16">
        <v>5393801.70988</v>
      </c>
      <c r="AE23" s="82">
        <v>5512243.28022</v>
      </c>
      <c r="AF23" s="82">
        <v>5486239.95115</v>
      </c>
      <c r="AG23" s="82">
        <v>5546947.10453</v>
      </c>
    </row>
    <row r="24" spans="1:33" ht="12.75" customHeight="1" hidden="1">
      <c r="A24" s="22"/>
      <c r="B24" s="36"/>
      <c r="C24" s="37"/>
      <c r="D24" s="37"/>
      <c r="E24" s="47"/>
      <c r="F24" s="37"/>
      <c r="G24" s="37" t="s">
        <v>12</v>
      </c>
      <c r="H24" s="37" t="s">
        <v>12</v>
      </c>
      <c r="I24" s="77" t="s">
        <v>12</v>
      </c>
      <c r="J24" s="36" t="s">
        <v>12</v>
      </c>
      <c r="K24" s="37" t="s">
        <v>12</v>
      </c>
      <c r="L24" s="37" t="s">
        <v>12</v>
      </c>
      <c r="M24" s="37" t="s">
        <v>12</v>
      </c>
      <c r="N24" s="37" t="s">
        <v>12</v>
      </c>
      <c r="O24" s="37" t="s">
        <v>12</v>
      </c>
      <c r="P24" s="37" t="s">
        <v>12</v>
      </c>
      <c r="Q24" s="16" t="s">
        <v>12</v>
      </c>
      <c r="R24" s="37" t="s">
        <v>12</v>
      </c>
      <c r="S24" s="37" t="s">
        <v>12</v>
      </c>
      <c r="T24" s="82" t="s">
        <v>12</v>
      </c>
      <c r="U24" s="16" t="s">
        <v>12</v>
      </c>
      <c r="V24" s="37" t="s">
        <v>12</v>
      </c>
      <c r="W24" s="82" t="s">
        <v>12</v>
      </c>
      <c r="X24" s="82" t="s">
        <v>12</v>
      </c>
      <c r="Y24" s="82" t="s">
        <v>12</v>
      </c>
      <c r="Z24" s="16"/>
      <c r="AA24" s="82" t="s">
        <v>12</v>
      </c>
      <c r="AB24" s="82">
        <v>39.19722</v>
      </c>
      <c r="AC24" s="82">
        <v>39152.01104</v>
      </c>
      <c r="AD24" s="16">
        <v>42117.22641</v>
      </c>
      <c r="AE24" s="82">
        <v>44244.57772</v>
      </c>
      <c r="AF24" s="82">
        <v>57339.05355</v>
      </c>
      <c r="AG24" s="82">
        <v>489.76549</v>
      </c>
    </row>
    <row r="25" spans="1:33" ht="12">
      <c r="A25" s="22" t="s">
        <v>40</v>
      </c>
      <c r="B25" s="36"/>
      <c r="C25" s="37"/>
      <c r="D25" s="37"/>
      <c r="E25" s="47"/>
      <c r="F25" s="37">
        <v>14310191</v>
      </c>
      <c r="G25" s="37">
        <v>12999393.199244043</v>
      </c>
      <c r="H25" s="37">
        <v>11894429.412624445</v>
      </c>
      <c r="I25" s="77">
        <v>11342485.301732095</v>
      </c>
      <c r="J25" s="36">
        <v>10691136.383438278</v>
      </c>
      <c r="K25" s="37">
        <v>10306408.308297683</v>
      </c>
      <c r="L25" s="37">
        <v>9632979.968556</v>
      </c>
      <c r="M25" s="37">
        <v>9008775.629674453</v>
      </c>
      <c r="N25" s="37">
        <v>9823233.41286095</v>
      </c>
      <c r="O25" s="37">
        <v>9347160.816463353</v>
      </c>
      <c r="P25" s="37">
        <v>9422935.457309775</v>
      </c>
      <c r="Q25" s="16">
        <v>9265844.187666515</v>
      </c>
      <c r="R25" s="37">
        <v>8730472.538454125</v>
      </c>
      <c r="S25" s="37">
        <v>9159618.554938938</v>
      </c>
      <c r="T25" s="82">
        <v>8769667.252256209</v>
      </c>
      <c r="U25" s="16">
        <v>9302633.132200845</v>
      </c>
      <c r="V25" s="37">
        <v>10202023.608254813</v>
      </c>
      <c r="W25" s="82">
        <v>11412601.875945715</v>
      </c>
      <c r="X25" s="82">
        <v>9360557.1199289</v>
      </c>
      <c r="Y25" s="82">
        <v>9159636.58796722</v>
      </c>
      <c r="Z25" s="16">
        <v>8693079.115894174</v>
      </c>
      <c r="AA25" s="82">
        <v>7830085.729249346</v>
      </c>
      <c r="AB25" s="82">
        <v>7757937.48405</v>
      </c>
      <c r="AC25" s="82">
        <v>7305779.01115</v>
      </c>
      <c r="AD25" s="16">
        <v>7669720.70165</v>
      </c>
      <c r="AE25" s="82">
        <v>7423745.48479</v>
      </c>
      <c r="AF25" s="82">
        <v>6859863.51973</v>
      </c>
      <c r="AG25" s="82">
        <v>6919511.51291</v>
      </c>
    </row>
    <row r="26" spans="1:33" ht="12">
      <c r="A26" s="22" t="s">
        <v>41</v>
      </c>
      <c r="B26" s="36"/>
      <c r="C26" s="37"/>
      <c r="D26" s="37"/>
      <c r="E26" s="47"/>
      <c r="F26" s="37">
        <v>4448098</v>
      </c>
      <c r="G26" s="37">
        <v>4284237.31537885</v>
      </c>
      <c r="H26" s="37">
        <v>4232514.955285456</v>
      </c>
      <c r="I26" s="77">
        <v>4149754.4765650127</v>
      </c>
      <c r="J26" s="36">
        <v>3654782.6959458627</v>
      </c>
      <c r="K26" s="37">
        <v>3708845.8013629615</v>
      </c>
      <c r="L26" s="37">
        <v>3718512.113673646</v>
      </c>
      <c r="M26" s="37">
        <v>3458564.5644824468</v>
      </c>
      <c r="N26" s="37">
        <v>4460579.722566465</v>
      </c>
      <c r="O26" s="37">
        <v>4287236.137980016</v>
      </c>
      <c r="P26" s="37">
        <v>4276893.637520194</v>
      </c>
      <c r="Q26" s="16">
        <v>3097657.9919623937</v>
      </c>
      <c r="R26" s="37">
        <v>3582025.856684489</v>
      </c>
      <c r="S26" s="37">
        <v>3555767.138298856</v>
      </c>
      <c r="T26" s="82">
        <v>3498332.9368695915</v>
      </c>
      <c r="U26" s="16">
        <v>3828268.1769722514</v>
      </c>
      <c r="V26" s="37">
        <v>3631861.6428925246</v>
      </c>
      <c r="W26" s="82">
        <v>3667359.218472684</v>
      </c>
      <c r="X26" s="82">
        <v>3686468.169894617</v>
      </c>
      <c r="Y26" s="82">
        <v>3961390.808669936</v>
      </c>
      <c r="Z26" s="16">
        <v>3876776.6425634343</v>
      </c>
      <c r="AA26" s="82">
        <v>3874813.9811555194</v>
      </c>
      <c r="AB26" s="82">
        <v>3867741.5626800004</v>
      </c>
      <c r="AC26" s="82">
        <v>3693152.3047699993</v>
      </c>
      <c r="AD26" s="16">
        <v>3596981.7402300006</v>
      </c>
      <c r="AE26" s="82">
        <v>3473467.18549</v>
      </c>
      <c r="AF26" s="82">
        <v>3340425.7460699994</v>
      </c>
      <c r="AG26" s="82">
        <v>3072123.5847500013</v>
      </c>
    </row>
    <row r="27" spans="1:33" ht="12" hidden="1">
      <c r="A27" s="22"/>
      <c r="B27" s="36"/>
      <c r="C27" s="37"/>
      <c r="D27" s="37"/>
      <c r="E27" s="47"/>
      <c r="F27" s="37"/>
      <c r="G27" s="37" t="s">
        <v>12</v>
      </c>
      <c r="H27" s="37" t="s">
        <v>12</v>
      </c>
      <c r="I27" s="77" t="s">
        <v>12</v>
      </c>
      <c r="J27" s="36" t="s">
        <v>12</v>
      </c>
      <c r="K27" s="37" t="s">
        <v>12</v>
      </c>
      <c r="L27" s="37" t="s">
        <v>12</v>
      </c>
      <c r="M27" s="37" t="s">
        <v>12</v>
      </c>
      <c r="N27" s="37" t="s">
        <v>12</v>
      </c>
      <c r="O27" s="37" t="s">
        <v>12</v>
      </c>
      <c r="P27" s="37" t="s">
        <v>12</v>
      </c>
      <c r="Q27" s="16" t="s">
        <v>12</v>
      </c>
      <c r="R27" s="37" t="s">
        <v>12</v>
      </c>
      <c r="S27" s="37"/>
      <c r="T27" s="82" t="s">
        <v>12</v>
      </c>
      <c r="U27" s="16" t="s">
        <v>12</v>
      </c>
      <c r="V27" s="37" t="s">
        <v>12</v>
      </c>
      <c r="W27" s="82" t="s">
        <v>12</v>
      </c>
      <c r="X27" s="82" t="s">
        <v>12</v>
      </c>
      <c r="Y27" s="82" t="s">
        <v>12</v>
      </c>
      <c r="Z27" s="16"/>
      <c r="AA27" s="82"/>
      <c r="AB27" s="82"/>
      <c r="AC27" s="82" t="s">
        <v>56</v>
      </c>
      <c r="AD27" s="16"/>
      <c r="AE27" s="82"/>
      <c r="AF27" s="82"/>
      <c r="AG27" s="82"/>
    </row>
    <row r="28" spans="1:33" ht="12.75">
      <c r="A28" s="38" t="s">
        <v>42</v>
      </c>
      <c r="B28" s="39"/>
      <c r="C28" s="40"/>
      <c r="D28" s="40"/>
      <c r="E28" s="48"/>
      <c r="F28" s="40">
        <v>9353434</v>
      </c>
      <c r="G28" s="40">
        <v>9433264.597503673</v>
      </c>
      <c r="H28" s="40">
        <v>9925500.059036572</v>
      </c>
      <c r="I28" s="78">
        <v>9494455.948619928</v>
      </c>
      <c r="J28" s="39">
        <v>10082861.991180241</v>
      </c>
      <c r="K28" s="40">
        <v>10777390.541560803</v>
      </c>
      <c r="L28" s="40">
        <v>10949016.29724181</v>
      </c>
      <c r="M28" s="40">
        <v>10708296.370541062</v>
      </c>
      <c r="N28" s="40">
        <v>10850875.444435835</v>
      </c>
      <c r="O28" s="40">
        <v>10948793.764593083</v>
      </c>
      <c r="P28" s="40">
        <v>11273576.181556948</v>
      </c>
      <c r="Q28" s="10">
        <v>11172140.102126315</v>
      </c>
      <c r="R28" s="40">
        <v>10814286.109448403</v>
      </c>
      <c r="S28" s="40">
        <v>11053619.076049969</v>
      </c>
      <c r="T28" s="14">
        <v>11058577.973996755</v>
      </c>
      <c r="U28" s="10">
        <v>10823247.105868664</v>
      </c>
      <c r="V28" s="40">
        <v>10174666.005274795</v>
      </c>
      <c r="W28" s="14">
        <v>10217304.725391693</v>
      </c>
      <c r="X28" s="14">
        <v>8809459.221314564</v>
      </c>
      <c r="Y28" s="14">
        <v>8951562.975179479</v>
      </c>
      <c r="Z28" s="10">
        <v>9574638.75291185</v>
      </c>
      <c r="AA28" s="14">
        <v>10441033.510404814</v>
      </c>
      <c r="AB28" s="14">
        <v>9991491.933829997</v>
      </c>
      <c r="AC28" s="14">
        <v>10271117.7019</v>
      </c>
      <c r="AD28" s="10">
        <v>10516368.93936</v>
      </c>
      <c r="AE28" s="14">
        <v>10577302.13592</v>
      </c>
      <c r="AF28" s="14">
        <v>10916502.90582</v>
      </c>
      <c r="AG28" s="14">
        <v>10908868.921950001</v>
      </c>
    </row>
    <row r="29" spans="1:33" ht="12">
      <c r="A29" s="22" t="s">
        <v>43</v>
      </c>
      <c r="B29" s="36"/>
      <c r="C29" s="37"/>
      <c r="D29" s="37"/>
      <c r="E29" s="46"/>
      <c r="F29" s="37">
        <v>1177814</v>
      </c>
      <c r="G29" s="37">
        <v>1198245.2202665573</v>
      </c>
      <c r="H29" s="37">
        <v>1404144.0987510572</v>
      </c>
      <c r="I29" s="76">
        <v>1397229.2858086391</v>
      </c>
      <c r="J29" s="36">
        <v>1448082.792774426</v>
      </c>
      <c r="K29" s="37">
        <v>1467830.7092519293</v>
      </c>
      <c r="L29" s="37">
        <v>1489567.9045427397</v>
      </c>
      <c r="M29" s="37">
        <v>1571434.235108499</v>
      </c>
      <c r="N29" s="37">
        <v>1565948.3739870565</v>
      </c>
      <c r="O29" s="37">
        <v>1546707.2974821285</v>
      </c>
      <c r="P29" s="37">
        <v>1565618.8650554488</v>
      </c>
      <c r="Q29" s="9">
        <v>1571630.9402422393</v>
      </c>
      <c r="R29" s="37">
        <v>1568487.5801357734</v>
      </c>
      <c r="S29" s="37">
        <v>1542739.2112597083</v>
      </c>
      <c r="T29" s="13">
        <v>1501333.6407256462</v>
      </c>
      <c r="U29" s="9">
        <v>1503113.7565791225</v>
      </c>
      <c r="V29" s="37">
        <v>1390974.4614223817</v>
      </c>
      <c r="W29" s="13">
        <v>1425280.6103840366</v>
      </c>
      <c r="X29" s="13">
        <v>1406490.5773240614</v>
      </c>
      <c r="Y29" s="13">
        <v>876977.2865117145</v>
      </c>
      <c r="Z29" s="9">
        <v>889209.2091780714</v>
      </c>
      <c r="AA29" s="13">
        <v>451648.60909237654</v>
      </c>
      <c r="AB29" s="13">
        <v>452226.189632363</v>
      </c>
      <c r="AC29" s="13">
        <v>443856.3715</v>
      </c>
      <c r="AD29" s="9">
        <v>456606.94393</v>
      </c>
      <c r="AE29" s="13">
        <v>455654.06801</v>
      </c>
      <c r="AF29" s="13">
        <v>420986.04179</v>
      </c>
      <c r="AG29" s="13">
        <v>407674.15797</v>
      </c>
    </row>
    <row r="30" spans="1:33" ht="12.75" thickBot="1">
      <c r="A30" s="28" t="s">
        <v>44</v>
      </c>
      <c r="B30" s="41"/>
      <c r="C30" s="42"/>
      <c r="D30" s="42"/>
      <c r="E30" s="49"/>
      <c r="F30" s="42">
        <v>8175620</v>
      </c>
      <c r="G30" s="42">
        <v>8235019.377237116</v>
      </c>
      <c r="H30" s="42">
        <v>8521355.960285515</v>
      </c>
      <c r="I30" s="79">
        <v>8097226.662811289</v>
      </c>
      <c r="J30" s="41">
        <v>8634779.198405815</v>
      </c>
      <c r="K30" s="42">
        <v>9309559.832308874</v>
      </c>
      <c r="L30" s="42">
        <v>9459448.39269907</v>
      </c>
      <c r="M30" s="42">
        <v>9136862.135432564</v>
      </c>
      <c r="N30" s="42">
        <v>9284927.070448779</v>
      </c>
      <c r="O30" s="42">
        <v>9402086.467110954</v>
      </c>
      <c r="P30" s="42">
        <v>9707957.316501498</v>
      </c>
      <c r="Q30" s="11">
        <v>9600509.161884077</v>
      </c>
      <c r="R30" s="42">
        <v>9245798.52931263</v>
      </c>
      <c r="S30" s="42">
        <v>9510879.86479026</v>
      </c>
      <c r="T30" s="15">
        <v>9557244.333271109</v>
      </c>
      <c r="U30" s="11">
        <v>9320133.34928954</v>
      </c>
      <c r="V30" s="42">
        <v>8783691.543852413</v>
      </c>
      <c r="W30" s="15">
        <v>8792024.115007658</v>
      </c>
      <c r="X30" s="15">
        <v>7402968.643990503</v>
      </c>
      <c r="Y30" s="15">
        <v>8074585.688667764</v>
      </c>
      <c r="Z30" s="11">
        <v>8685429.54373378</v>
      </c>
      <c r="AA30" s="15">
        <v>9989384.901312437</v>
      </c>
      <c r="AB30" s="15">
        <v>9539265.744286455</v>
      </c>
      <c r="AC30" s="15">
        <v>9827261.3304</v>
      </c>
      <c r="AD30" s="11">
        <v>10059761.99543</v>
      </c>
      <c r="AE30" s="15">
        <v>10121648.067909999</v>
      </c>
      <c r="AF30" s="15">
        <f>AF28-AF29</f>
        <v>10495516.864030002</v>
      </c>
      <c r="AG30" s="15">
        <v>10501194.763980001</v>
      </c>
    </row>
    <row r="31" ht="12">
      <c r="P31" s="35"/>
    </row>
    <row r="34" ht="12">
      <c r="A34" s="43"/>
    </row>
    <row r="35" ht="12">
      <c r="A35" s="43"/>
    </row>
  </sheetData>
  <sheetProtection/>
  <mergeCells count="8">
    <mergeCell ref="AD6:AG6"/>
    <mergeCell ref="Z6:AC6"/>
    <mergeCell ref="B6:E6"/>
    <mergeCell ref="F6:I6"/>
    <mergeCell ref="J6:M6"/>
    <mergeCell ref="N6:Q6"/>
    <mergeCell ref="R6:U6"/>
    <mergeCell ref="V6:Y6"/>
  </mergeCells>
  <printOptions/>
  <pageMargins left="0.75" right="0.75" top="1" bottom="1" header="0.5" footer="0.5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85" zoomScaleNormal="85" zoomScalePageLayoutView="0" workbookViewId="0" topLeftCell="A1">
      <pane xSplit="1" ySplit="7" topLeftCell="X8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Y32" sqref="Y32:Y34"/>
    </sheetView>
  </sheetViews>
  <sheetFormatPr defaultColWidth="9.140625" defaultRowHeight="12.75"/>
  <cols>
    <col min="1" max="1" width="67.140625" style="18" bestFit="1" customWidth="1"/>
    <col min="2" max="5" width="11.57421875" style="18" bestFit="1" customWidth="1"/>
    <col min="6" max="9" width="11.421875" style="18" customWidth="1"/>
    <col min="10" max="10" width="12.28125" style="18" bestFit="1" customWidth="1"/>
    <col min="11" max="15" width="11.57421875" style="18" bestFit="1" customWidth="1"/>
    <col min="16" max="16" width="12.28125" style="18" bestFit="1" customWidth="1"/>
    <col min="17" max="17" width="11.57421875" style="18" bestFit="1" customWidth="1"/>
    <col min="18" max="18" width="11.421875" style="18" customWidth="1"/>
    <col min="19" max="19" width="11.421875" style="18" bestFit="1" customWidth="1"/>
    <col min="20" max="23" width="11.57421875" style="18" bestFit="1" customWidth="1"/>
    <col min="24" max="25" width="11.140625" style="18" bestFit="1" customWidth="1"/>
    <col min="26" max="27" width="11.57421875" style="18" bestFit="1" customWidth="1"/>
    <col min="28" max="29" width="11.140625" style="18" bestFit="1" customWidth="1"/>
    <col min="30" max="16384" width="9.140625" style="18" customWidth="1"/>
  </cols>
  <sheetData>
    <row r="1" ht="12.75">
      <c r="A1" s="1" t="s">
        <v>47</v>
      </c>
    </row>
    <row r="2" ht="12.75">
      <c r="A2" s="1"/>
    </row>
    <row r="3" ht="12.75">
      <c r="A3" s="1" t="s">
        <v>46</v>
      </c>
    </row>
    <row r="4" ht="12.75">
      <c r="A4" s="1"/>
    </row>
    <row r="5" ht="12">
      <c r="A5" s="2" t="s">
        <v>10</v>
      </c>
    </row>
    <row r="6" spans="2:29" ht="12.75">
      <c r="B6" s="85">
        <v>2016</v>
      </c>
      <c r="C6" s="85"/>
      <c r="D6" s="85"/>
      <c r="E6" s="85"/>
      <c r="F6" s="85">
        <v>2017</v>
      </c>
      <c r="G6" s="85"/>
      <c r="H6" s="85"/>
      <c r="I6" s="85"/>
      <c r="J6" s="85">
        <v>2018</v>
      </c>
      <c r="K6" s="85"/>
      <c r="L6" s="85"/>
      <c r="M6" s="85"/>
      <c r="N6" s="85">
        <v>2019</v>
      </c>
      <c r="O6" s="85"/>
      <c r="P6" s="85"/>
      <c r="Q6" s="85"/>
      <c r="R6" s="85">
        <v>2020</v>
      </c>
      <c r="S6" s="85"/>
      <c r="T6" s="85"/>
      <c r="U6" s="85"/>
      <c r="V6" s="85">
        <v>2021</v>
      </c>
      <c r="W6" s="85"/>
      <c r="X6" s="85"/>
      <c r="Y6" s="85"/>
      <c r="Z6" s="85">
        <v>2022</v>
      </c>
      <c r="AA6" s="85"/>
      <c r="AB6" s="85"/>
      <c r="AC6" s="85"/>
    </row>
    <row r="7" spans="2:29" ht="12.75">
      <c r="B7" s="19" t="s">
        <v>0</v>
      </c>
      <c r="C7" s="20" t="s">
        <v>1</v>
      </c>
      <c r="D7" s="20" t="s">
        <v>2</v>
      </c>
      <c r="E7" s="21" t="s">
        <v>3</v>
      </c>
      <c r="F7" s="19" t="s">
        <v>0</v>
      </c>
      <c r="G7" s="20" t="s">
        <v>1</v>
      </c>
      <c r="H7" s="20" t="s">
        <v>2</v>
      </c>
      <c r="I7" s="21" t="s">
        <v>3</v>
      </c>
      <c r="J7" s="19" t="s">
        <v>0</v>
      </c>
      <c r="K7" s="20" t="s">
        <v>1</v>
      </c>
      <c r="L7" s="20" t="s">
        <v>2</v>
      </c>
      <c r="M7" s="21" t="s">
        <v>3</v>
      </c>
      <c r="N7" s="7" t="s">
        <v>0</v>
      </c>
      <c r="O7" s="7" t="s">
        <v>1</v>
      </c>
      <c r="P7" s="7" t="s">
        <v>2</v>
      </c>
      <c r="Q7" s="5" t="s">
        <v>3</v>
      </c>
      <c r="R7" s="7" t="s">
        <v>0</v>
      </c>
      <c r="S7" s="7" t="s">
        <v>1</v>
      </c>
      <c r="T7" s="7" t="s">
        <v>2</v>
      </c>
      <c r="U7" s="5" t="s">
        <v>3</v>
      </c>
      <c r="V7" s="7" t="s">
        <v>0</v>
      </c>
      <c r="W7" s="7" t="s">
        <v>1</v>
      </c>
      <c r="X7" s="7" t="s">
        <v>2</v>
      </c>
      <c r="Y7" s="5" t="s">
        <v>3</v>
      </c>
      <c r="Z7" s="7" t="s">
        <v>0</v>
      </c>
      <c r="AA7" s="7" t="s">
        <v>1</v>
      </c>
      <c r="AB7" s="7" t="s">
        <v>2</v>
      </c>
      <c r="AC7" s="5" t="s">
        <v>3</v>
      </c>
    </row>
    <row r="8" spans="1:29" ht="12">
      <c r="A8" s="22" t="s">
        <v>6</v>
      </c>
      <c r="B8" s="61">
        <v>3198016</v>
      </c>
      <c r="C8" s="61">
        <v>3597533.5377476932</v>
      </c>
      <c r="D8" s="61">
        <v>3474898.6562569547</v>
      </c>
      <c r="E8" s="62">
        <v>3174902.2365342616</v>
      </c>
      <c r="F8" s="60">
        <v>3142147.1717410255</v>
      </c>
      <c r="G8" s="61">
        <v>3576672.2354146237</v>
      </c>
      <c r="H8" s="61">
        <v>3539322.042592158</v>
      </c>
      <c r="I8" s="61">
        <v>3413643.3145149937</v>
      </c>
      <c r="J8" s="61">
        <v>3341479.646009311</v>
      </c>
      <c r="K8" s="61">
        <v>3701172.510900112</v>
      </c>
      <c r="L8" s="61">
        <v>3636209.562991678</v>
      </c>
      <c r="M8" s="62">
        <v>3450295.255893445</v>
      </c>
      <c r="N8" s="62">
        <v>3238120.395146865</v>
      </c>
      <c r="O8" s="62">
        <v>3523069.6755204033</v>
      </c>
      <c r="P8" s="62">
        <v>3377073.8877621987</v>
      </c>
      <c r="Q8" s="62">
        <v>3258674.0533285006</v>
      </c>
      <c r="R8" s="62">
        <v>3085266.8389615053</v>
      </c>
      <c r="S8" s="62">
        <v>2902598</v>
      </c>
      <c r="T8" s="62">
        <v>3436215.3394192085</v>
      </c>
      <c r="U8" s="62">
        <v>3496962.42749</v>
      </c>
      <c r="V8" s="62">
        <v>3374079.5619</v>
      </c>
      <c r="W8" s="62">
        <v>3820959.13461</v>
      </c>
      <c r="X8" s="62">
        <v>3693045.71374</v>
      </c>
      <c r="Y8" s="62">
        <v>3618234.86304</v>
      </c>
      <c r="Z8" s="62">
        <v>3769991.60559</v>
      </c>
      <c r="AA8" s="62">
        <v>4079511.49271</v>
      </c>
      <c r="AB8" s="62">
        <v>3955565.15937</v>
      </c>
      <c r="AC8" s="62">
        <v>3868517.3448</v>
      </c>
    </row>
    <row r="9" spans="1:29" ht="12">
      <c r="A9" s="23" t="s">
        <v>7</v>
      </c>
      <c r="B9" s="64">
        <v>-2169027</v>
      </c>
      <c r="C9" s="64">
        <v>-2291709.211604725</v>
      </c>
      <c r="D9" s="64">
        <v>-2189709.0454044268</v>
      </c>
      <c r="E9" s="65">
        <v>-2005551.6043385542</v>
      </c>
      <c r="F9" s="63">
        <v>-2130471.2739511314</v>
      </c>
      <c r="G9" s="64">
        <v>-2332812.2387925517</v>
      </c>
      <c r="H9" s="64">
        <v>-2273841.7077436605</v>
      </c>
      <c r="I9" s="64">
        <v>-2230216.6469253367</v>
      </c>
      <c r="J9" s="64">
        <v>-2271505.908442448</v>
      </c>
      <c r="K9" s="64">
        <v>-2394582.8021587403</v>
      </c>
      <c r="L9" s="64">
        <v>-2359044.2570852614</v>
      </c>
      <c r="M9" s="65">
        <v>-2289816.570013166</v>
      </c>
      <c r="N9" s="65">
        <v>-2238800.1466676956</v>
      </c>
      <c r="O9" s="65">
        <v>-2352335.5017390805</v>
      </c>
      <c r="P9" s="65">
        <v>-2220401.396898924</v>
      </c>
      <c r="Q9" s="65">
        <v>-2223189.039907826</v>
      </c>
      <c r="R9" s="65">
        <v>-2119720.8436495136</v>
      </c>
      <c r="S9" s="65">
        <v>-1971783</v>
      </c>
      <c r="T9" s="65">
        <v>-2260030.278403017</v>
      </c>
      <c r="U9" s="65">
        <v>-2406663.72108</v>
      </c>
      <c r="V9" s="65">
        <v>-2280048.14145</v>
      </c>
      <c r="W9" s="65">
        <v>-2535253.08835</v>
      </c>
      <c r="X9" s="65">
        <v>-2499538.44234</v>
      </c>
      <c r="Y9" s="65">
        <v>-2528213.28229</v>
      </c>
      <c r="Z9" s="65">
        <v>-2610463.35087</v>
      </c>
      <c r="AA9" s="65">
        <v>-2807111.01861</v>
      </c>
      <c r="AB9" s="65">
        <v>-2750251.95326</v>
      </c>
      <c r="AC9" s="65">
        <v>-2660572.19739</v>
      </c>
    </row>
    <row r="10" spans="1:29" ht="12.75">
      <c r="A10" s="24" t="s">
        <v>8</v>
      </c>
      <c r="B10" s="67">
        <v>1028989</v>
      </c>
      <c r="C10" s="67">
        <v>1305824.326142968</v>
      </c>
      <c r="D10" s="67">
        <v>1285189.610852528</v>
      </c>
      <c r="E10" s="55">
        <v>1169350.6321957076</v>
      </c>
      <c r="F10" s="66">
        <v>1011675.8977898941</v>
      </c>
      <c r="G10" s="67">
        <v>1243859.9966220718</v>
      </c>
      <c r="H10" s="67">
        <v>1265480.3348484973</v>
      </c>
      <c r="I10" s="67">
        <v>1183426.6675896572</v>
      </c>
      <c r="J10" s="67">
        <v>1069973.7375668632</v>
      </c>
      <c r="K10" s="67">
        <v>1306589.7087413715</v>
      </c>
      <c r="L10" s="67">
        <v>1277165.3059064164</v>
      </c>
      <c r="M10" s="55">
        <v>1160478.6858802796</v>
      </c>
      <c r="N10" s="55">
        <v>999320.2484791693</v>
      </c>
      <c r="O10" s="55">
        <v>1170734.1737813228</v>
      </c>
      <c r="P10" s="55">
        <v>1156672.4908632748</v>
      </c>
      <c r="Q10" s="55">
        <v>1035485.0134206745</v>
      </c>
      <c r="R10" s="55">
        <v>965545.9953119918</v>
      </c>
      <c r="S10" s="55">
        <v>930815</v>
      </c>
      <c r="T10" s="55">
        <v>1176185.0610161913</v>
      </c>
      <c r="U10" s="55">
        <v>1090298.70641</v>
      </c>
      <c r="V10" s="55">
        <v>1094031.42045</v>
      </c>
      <c r="W10" s="55">
        <v>1285706.04626</v>
      </c>
      <c r="X10" s="55">
        <v>1193507.2714</v>
      </c>
      <c r="Y10" s="55">
        <v>1090021.58075</v>
      </c>
      <c r="Z10" s="55">
        <v>1159528.25472</v>
      </c>
      <c r="AA10" s="55">
        <v>1272400.4741</v>
      </c>
      <c r="AB10" s="55">
        <v>1205313.20611</v>
      </c>
      <c r="AC10" s="55">
        <v>1207945.14741</v>
      </c>
    </row>
    <row r="11" spans="1:29" ht="12">
      <c r="A11" s="23" t="s">
        <v>14</v>
      </c>
      <c r="B11" s="64">
        <v>-671107</v>
      </c>
      <c r="C11" s="64">
        <v>-768435.2733476377</v>
      </c>
      <c r="D11" s="64">
        <v>-741659.1667052152</v>
      </c>
      <c r="E11" s="65">
        <v>-711488.9529677805</v>
      </c>
      <c r="F11" s="63">
        <v>-661140.6117072899</v>
      </c>
      <c r="G11" s="64">
        <v>-765770.6048057207</v>
      </c>
      <c r="H11" s="64">
        <v>-770475.0866142376</v>
      </c>
      <c r="I11" s="64">
        <v>-773174.0986070537</v>
      </c>
      <c r="J11" s="64">
        <v>-727112.9999368866</v>
      </c>
      <c r="K11" s="64">
        <v>-802094.8691285788</v>
      </c>
      <c r="L11" s="64">
        <v>-788780.4909358841</v>
      </c>
      <c r="M11" s="65">
        <v>-764731.672532117</v>
      </c>
      <c r="N11" s="65">
        <v>-705340.8853234109</v>
      </c>
      <c r="O11" s="65">
        <v>-793880.5978003035</v>
      </c>
      <c r="P11" s="65">
        <v>-762642.855103842</v>
      </c>
      <c r="Q11" s="65">
        <v>-753338.6906976126</v>
      </c>
      <c r="R11" s="65">
        <v>-705114.3407322963</v>
      </c>
      <c r="S11" s="65">
        <v>-652796</v>
      </c>
      <c r="T11" s="65">
        <v>-723498.1216863676</v>
      </c>
      <c r="U11" s="65">
        <v>-748119.3196699988</v>
      </c>
      <c r="V11" s="65">
        <v>-697152.29182</v>
      </c>
      <c r="W11" s="65">
        <v>-768326.3707899998</v>
      </c>
      <c r="X11" s="65">
        <f>SUM('[1]CXEng-US'!$K$19:$K$21)</f>
        <v>-744060.19542</v>
      </c>
      <c r="Y11" s="65">
        <v>-723794.0818199989</v>
      </c>
      <c r="Z11" s="65">
        <v>-749779.8161500001</v>
      </c>
      <c r="AA11" s="65">
        <v>-836017.69933</v>
      </c>
      <c r="AB11" s="65">
        <v>-841894.6440000002</v>
      </c>
      <c r="AC11" s="65">
        <v>-847044.5512799999</v>
      </c>
    </row>
    <row r="12" spans="1:29" ht="12.75">
      <c r="A12" s="24" t="s">
        <v>15</v>
      </c>
      <c r="B12" s="67">
        <v>357882</v>
      </c>
      <c r="C12" s="67">
        <v>537389.0527953302</v>
      </c>
      <c r="D12" s="67">
        <v>543530.4441473127</v>
      </c>
      <c r="E12" s="55">
        <v>457861.6792279271</v>
      </c>
      <c r="F12" s="66">
        <v>350535.2860826042</v>
      </c>
      <c r="G12" s="67">
        <v>478089.3918163511</v>
      </c>
      <c r="H12" s="67">
        <v>495005.24823425966</v>
      </c>
      <c r="I12" s="67">
        <v>410252.5689826035</v>
      </c>
      <c r="J12" s="67">
        <v>342860.7376299766</v>
      </c>
      <c r="K12" s="67">
        <v>504494.8396127927</v>
      </c>
      <c r="L12" s="67">
        <v>488384.8149705323</v>
      </c>
      <c r="M12" s="55">
        <v>395747.01334816264</v>
      </c>
      <c r="N12" s="55">
        <v>293979.3631557585</v>
      </c>
      <c r="O12" s="55">
        <v>376853.5759810193</v>
      </c>
      <c r="P12" s="55">
        <v>394029.6357594328</v>
      </c>
      <c r="Q12" s="55">
        <v>282146.3227230619</v>
      </c>
      <c r="R12" s="55">
        <v>260431.65457969543</v>
      </c>
      <c r="S12" s="55">
        <v>278020</v>
      </c>
      <c r="T12" s="55">
        <v>452686.9393298237</v>
      </c>
      <c r="U12" s="55">
        <v>342178.818560001</v>
      </c>
      <c r="V12" s="55">
        <v>396879.128630001</v>
      </c>
      <c r="W12" s="55">
        <v>517379.675470003</v>
      </c>
      <c r="X12" s="55">
        <v>449446.515640001</v>
      </c>
      <c r="Y12" s="55">
        <v>366227.49893</v>
      </c>
      <c r="Z12" s="55">
        <v>409748.438569998</v>
      </c>
      <c r="AA12" s="55">
        <v>436382.774770001</v>
      </c>
      <c r="AB12" s="55">
        <v>363418.562109999</v>
      </c>
      <c r="AC12" s="55">
        <v>360900.596129996</v>
      </c>
    </row>
    <row r="13" spans="1:29" ht="12">
      <c r="A13" s="25" t="s">
        <v>16</v>
      </c>
      <c r="B13" s="53">
        <v>-14709</v>
      </c>
      <c r="C13" s="53">
        <v>-40556.71871295187</v>
      </c>
      <c r="D13" s="53">
        <v>-26949.54068129597</v>
      </c>
      <c r="E13" s="55">
        <v>-8120.26063486276</v>
      </c>
      <c r="F13" s="52">
        <v>139690.3966812468</v>
      </c>
      <c r="G13" s="53">
        <v>-9538.511461198097</v>
      </c>
      <c r="H13" s="53">
        <v>-68114.29710222449</v>
      </c>
      <c r="I13" s="53">
        <v>-271255.67182345875</v>
      </c>
      <c r="J13" s="53">
        <v>2093.4697722739656</v>
      </c>
      <c r="K13" s="53">
        <v>-36044.17978494539</v>
      </c>
      <c r="L13" s="53">
        <v>-48123.93665837904</v>
      </c>
      <c r="M13" s="55">
        <v>-212427.80069905624</v>
      </c>
      <c r="N13" s="55">
        <v>-52605.0794022826</v>
      </c>
      <c r="O13" s="55">
        <v>-35957.043899533746</v>
      </c>
      <c r="P13" s="55">
        <v>-44823.03150960128</v>
      </c>
      <c r="Q13" s="55">
        <v>-215547.97707871321</v>
      </c>
      <c r="R13" s="55">
        <v>-42745.67622457733</v>
      </c>
      <c r="S13" s="55">
        <v>-69776</v>
      </c>
      <c r="T13" s="55">
        <v>-1635687.981440665</v>
      </c>
      <c r="U13" s="55">
        <v>-25763.26715000003</v>
      </c>
      <c r="V13" s="55">
        <v>572138.3705</v>
      </c>
      <c r="W13" s="55">
        <v>-21704.53694000002</v>
      </c>
      <c r="X13" s="55">
        <v>-559330.53168</v>
      </c>
      <c r="Y13" s="55">
        <v>-80349.83686000004</v>
      </c>
      <c r="Z13" s="55">
        <v>-21167.003680000023</v>
      </c>
      <c r="AA13" s="55">
        <v>23827.70663999999</v>
      </c>
      <c r="AB13" s="55">
        <v>-12733.809530000028</v>
      </c>
      <c r="AC13" s="55">
        <v>-460997.31459</v>
      </c>
    </row>
    <row r="14" spans="1:29" ht="12.75">
      <c r="A14" s="17" t="s">
        <v>13</v>
      </c>
      <c r="B14" s="53">
        <v>343173</v>
      </c>
      <c r="C14" s="53">
        <v>496832.3340823783</v>
      </c>
      <c r="D14" s="53">
        <v>516580.9034660167</v>
      </c>
      <c r="E14" s="55">
        <v>449741.41859306436</v>
      </c>
      <c r="F14" s="52">
        <v>490225.682763851</v>
      </c>
      <c r="G14" s="53">
        <v>468550.880355153</v>
      </c>
      <c r="H14" s="53">
        <v>426890.9511320352</v>
      </c>
      <c r="I14" s="53">
        <v>138996.89715914478</v>
      </c>
      <c r="J14" s="53">
        <v>344954.20740225055</v>
      </c>
      <c r="K14" s="53">
        <v>468450.6598278473</v>
      </c>
      <c r="L14" s="53">
        <v>440260.8783121533</v>
      </c>
      <c r="M14" s="55">
        <v>183319.2126491064</v>
      </c>
      <c r="N14" s="55">
        <v>241374.28375347587</v>
      </c>
      <c r="O14" s="55">
        <v>468537.79571325897</v>
      </c>
      <c r="P14" s="55">
        <v>349206.6042498315</v>
      </c>
      <c r="Q14" s="55">
        <v>66598.34564434868</v>
      </c>
      <c r="R14" s="55">
        <v>217685.9783551181</v>
      </c>
      <c r="S14" s="55">
        <v>208243</v>
      </c>
      <c r="T14" s="55">
        <v>-1183001.0421108413</v>
      </c>
      <c r="U14" s="55">
        <v>316415.55141000095</v>
      </c>
      <c r="V14" s="55">
        <v>969017.499130001</v>
      </c>
      <c r="W14" s="55">
        <v>495675.13853000297</v>
      </c>
      <c r="X14" s="55">
        <v>-109884.01603999903</v>
      </c>
      <c r="Y14" s="55">
        <v>285877.66206999996</v>
      </c>
      <c r="Z14" s="55">
        <v>388581.434889998</v>
      </c>
      <c r="AA14" s="55">
        <v>460210.481410001</v>
      </c>
      <c r="AB14" s="55">
        <v>350684.752579999</v>
      </c>
      <c r="AC14" s="55">
        <v>-100096.71846000402</v>
      </c>
    </row>
    <row r="15" spans="1:29" ht="12">
      <c r="A15" s="22" t="s">
        <v>17</v>
      </c>
      <c r="B15" s="53">
        <v>-270114</v>
      </c>
      <c r="C15" s="53">
        <v>-342977.87325949385</v>
      </c>
      <c r="D15" s="53">
        <v>-293857.3746702601</v>
      </c>
      <c r="E15" s="55">
        <v>-244978.98156468326</v>
      </c>
      <c r="F15" s="52">
        <v>-268587.12212793634</v>
      </c>
      <c r="G15" s="53">
        <v>-272444.4244355861</v>
      </c>
      <c r="H15" s="53">
        <v>-263228.77350525017</v>
      </c>
      <c r="I15" s="53">
        <v>-218015.8306363191</v>
      </c>
      <c r="J15" s="53">
        <v>-203589.63052867664</v>
      </c>
      <c r="K15" s="53">
        <v>-176542.49470693333</v>
      </c>
      <c r="L15" s="53">
        <v>-171106.16256638584</v>
      </c>
      <c r="M15" s="55">
        <v>-155618.35080021658</v>
      </c>
      <c r="N15" s="55">
        <v>-189182.89956839193</v>
      </c>
      <c r="O15" s="55">
        <v>-170034.68819687917</v>
      </c>
      <c r="P15" s="55">
        <v>-166694.90506159203</v>
      </c>
      <c r="Q15" s="55">
        <v>-185366.83317446345</v>
      </c>
      <c r="R15" s="55">
        <v>-170244.12104748754</v>
      </c>
      <c r="S15" s="55">
        <v>-180661</v>
      </c>
      <c r="T15" s="55">
        <v>-248307.90657732508</v>
      </c>
      <c r="U15" s="55">
        <v>-177867.24073940676</v>
      </c>
      <c r="V15" s="55">
        <v>-244439.63071335191</v>
      </c>
      <c r="W15" s="55">
        <v>-153704.82656159156</v>
      </c>
      <c r="X15" s="55">
        <v>-125904.04991986344</v>
      </c>
      <c r="Y15" s="55">
        <v>-135574.53612582316</v>
      </c>
      <c r="Z15" s="55">
        <v>-119438.38044134036</v>
      </c>
      <c r="AA15" s="55">
        <v>-104405.43112440246</v>
      </c>
      <c r="AB15" s="55">
        <v>-43331.04978559785</v>
      </c>
      <c r="AC15" s="55">
        <v>-136407.52645294197</v>
      </c>
    </row>
    <row r="16" spans="1:29" ht="12">
      <c r="A16" s="22" t="s">
        <v>18</v>
      </c>
      <c r="B16" s="53">
        <v>14772</v>
      </c>
      <c r="C16" s="53">
        <v>73616.62019973811</v>
      </c>
      <c r="D16" s="53">
        <v>102660.6304671512</v>
      </c>
      <c r="E16" s="55">
        <v>44527.35765974585</v>
      </c>
      <c r="F16" s="52">
        <v>23969.391123310896</v>
      </c>
      <c r="G16" s="53">
        <v>-22191.334446604913</v>
      </c>
      <c r="H16" s="53">
        <v>116044.09515786413</v>
      </c>
      <c r="I16" s="53">
        <v>76457.98124175286</v>
      </c>
      <c r="J16" s="53">
        <v>-58240.13458613866</v>
      </c>
      <c r="K16" s="53">
        <v>119728.99865237235</v>
      </c>
      <c r="L16" s="53">
        <v>-33452.888880171726</v>
      </c>
      <c r="M16" s="55">
        <v>-28322.254983241044</v>
      </c>
      <c r="N16" s="55">
        <v>1252.5362504226032</v>
      </c>
      <c r="O16" s="55">
        <v>-27486.172723066167</v>
      </c>
      <c r="P16" s="55">
        <v>-11657.693612015475</v>
      </c>
      <c r="Q16" s="55">
        <v>-32532.511829237774</v>
      </c>
      <c r="R16" s="55">
        <v>14713.276826415751</v>
      </c>
      <c r="S16" s="55">
        <v>16617</v>
      </c>
      <c r="T16" s="55">
        <v>-50924.3273966188</v>
      </c>
      <c r="U16" s="55">
        <v>-93446.88384059323</v>
      </c>
      <c r="V16" s="55">
        <v>-19382.890766648103</v>
      </c>
      <c r="W16" s="55">
        <v>-28686.164948408434</v>
      </c>
      <c r="X16" s="55">
        <v>-23952.22473013657</v>
      </c>
      <c r="Y16" s="55">
        <v>-8381.326004176835</v>
      </c>
      <c r="Z16" s="55">
        <v>-23935.230938659653</v>
      </c>
      <c r="AA16" s="55">
        <v>-37515.01620559755</v>
      </c>
      <c r="AB16" s="55">
        <v>-5673.768724402145</v>
      </c>
      <c r="AC16" s="55">
        <v>115945.63542294195</v>
      </c>
    </row>
    <row r="17" spans="1:29" ht="12">
      <c r="A17" s="26" t="s">
        <v>19</v>
      </c>
      <c r="B17" s="53">
        <v>7761</v>
      </c>
      <c r="C17" s="53">
        <v>3355.1012846025583</v>
      </c>
      <c r="D17" s="53">
        <v>6334.3018118018945</v>
      </c>
      <c r="E17" s="55">
        <v>4179.370676558607</v>
      </c>
      <c r="F17" s="52">
        <v>4762.278574610357</v>
      </c>
      <c r="G17" s="53">
        <v>4300.797719104155</v>
      </c>
      <c r="H17" s="53">
        <v>4235.787940155727</v>
      </c>
      <c r="I17" s="53">
        <v>4508.088929937305</v>
      </c>
      <c r="J17" s="53">
        <v>4722.052821178142</v>
      </c>
      <c r="K17" s="53">
        <v>4691.540196001923</v>
      </c>
      <c r="L17" s="53">
        <v>3989.365720128575</v>
      </c>
      <c r="M17" s="55">
        <v>4994.144063984105</v>
      </c>
      <c r="N17" s="55">
        <v>4255.205112296877</v>
      </c>
      <c r="O17" s="55">
        <v>5531.185300022141</v>
      </c>
      <c r="P17" s="55">
        <v>6279.526946569754</v>
      </c>
      <c r="Q17" s="55">
        <v>4954.898315859834</v>
      </c>
      <c r="R17" s="55">
        <v>4926.104988840641</v>
      </c>
      <c r="S17" s="55">
        <v>3995</v>
      </c>
      <c r="T17" s="55">
        <v>3680.6034771614454</v>
      </c>
      <c r="U17" s="55">
        <v>8341.13924</v>
      </c>
      <c r="V17" s="55">
        <v>3196.615</v>
      </c>
      <c r="W17" s="55">
        <v>6240.84205</v>
      </c>
      <c r="X17" s="55">
        <v>1889.81719</v>
      </c>
      <c r="Y17" s="55">
        <v>10423.71098</v>
      </c>
      <c r="Z17" s="55">
        <v>3896.24815</v>
      </c>
      <c r="AA17" s="55">
        <v>3554.70954</v>
      </c>
      <c r="AB17" s="55">
        <v>5407.95195</v>
      </c>
      <c r="AC17" s="55">
        <v>14302.0154</v>
      </c>
    </row>
    <row r="18" spans="1:29" ht="12">
      <c r="A18" s="26" t="s">
        <v>20</v>
      </c>
      <c r="B18" s="53">
        <v>22255</v>
      </c>
      <c r="C18" s="53">
        <v>-24323.707685547546</v>
      </c>
      <c r="D18" s="53">
        <v>22915.756580189714</v>
      </c>
      <c r="E18" s="55">
        <v>-14045.030583491152</v>
      </c>
      <c r="F18" s="52">
        <v>97775.98217058824</v>
      </c>
      <c r="G18" s="53">
        <v>7712.226057798147</v>
      </c>
      <c r="H18" s="53">
        <v>95354.52841179089</v>
      </c>
      <c r="I18" s="53">
        <v>27338.611522100327</v>
      </c>
      <c r="J18" s="53">
        <v>33738.84169962155</v>
      </c>
      <c r="K18" s="53">
        <v>25772.81576466769</v>
      </c>
      <c r="L18" s="53">
        <v>912.7708475717814</v>
      </c>
      <c r="M18" s="55">
        <v>-32381.14394600101</v>
      </c>
      <c r="N18" s="55">
        <v>7649.333718546646</v>
      </c>
      <c r="O18" s="55">
        <v>-1706.6118218451327</v>
      </c>
      <c r="P18" s="55">
        <v>-4537.426917428489</v>
      </c>
      <c r="Q18" s="55">
        <v>-1028.968389642445</v>
      </c>
      <c r="R18" s="55">
        <v>-27399.41320866829</v>
      </c>
      <c r="S18" s="55">
        <v>20583</v>
      </c>
      <c r="T18" s="55">
        <v>-9505.299269494333</v>
      </c>
      <c r="U18" s="55">
        <v>263.0122199999969</v>
      </c>
      <c r="V18" s="55">
        <v>-97.83466</v>
      </c>
      <c r="W18" s="55">
        <v>-3365.57391</v>
      </c>
      <c r="X18" s="55">
        <v>1248.87811</v>
      </c>
      <c r="Y18" s="55">
        <v>-2891.07757</v>
      </c>
      <c r="Z18" s="55">
        <v>-2073.79465</v>
      </c>
      <c r="AA18" s="55">
        <v>1553.2406</v>
      </c>
      <c r="AB18" s="55">
        <v>1677.55501</v>
      </c>
      <c r="AC18" s="55">
        <v>3651.39657</v>
      </c>
    </row>
    <row r="19" spans="1:29" ht="12">
      <c r="A19" s="26" t="s">
        <v>21</v>
      </c>
      <c r="B19" s="53">
        <v>-418</v>
      </c>
      <c r="C19" s="53">
        <v>108315.6014579766</v>
      </c>
      <c r="D19" s="53">
        <v>86973.04084652268</v>
      </c>
      <c r="E19" s="55">
        <v>67613.97459516194</v>
      </c>
      <c r="F19" s="52">
        <v>-65794.9729708899</v>
      </c>
      <c r="G19" s="53">
        <v>-20569.72605612525</v>
      </c>
      <c r="H19" s="53">
        <v>30927.27981195776</v>
      </c>
      <c r="I19" s="53">
        <v>57889.15692001039</v>
      </c>
      <c r="J19" s="53">
        <v>-83619.20148434094</v>
      </c>
      <c r="K19" s="53">
        <v>101802.14948386117</v>
      </c>
      <c r="L19" s="53">
        <v>-21878.72767353832</v>
      </c>
      <c r="M19" s="55">
        <v>13478.537370243375</v>
      </c>
      <c r="N19" s="55">
        <v>4261.299053902243</v>
      </c>
      <c r="O19" s="55">
        <v>-16500.429290703425</v>
      </c>
      <c r="P19" s="55">
        <v>1908.622781756596</v>
      </c>
      <c r="Q19" s="55">
        <v>-20945.187989154627</v>
      </c>
      <c r="R19" s="55">
        <v>51721.130310001114</v>
      </c>
      <c r="S19" s="55">
        <v>5877</v>
      </c>
      <c r="T19" s="55">
        <v>-28323.504859549215</v>
      </c>
      <c r="U19" s="55">
        <v>-25913.59249</v>
      </c>
      <c r="V19" s="55">
        <v>-6383.70507000002</v>
      </c>
      <c r="W19" s="55">
        <v>-18105.73681</v>
      </c>
      <c r="X19" s="55">
        <v>-11778.51718</v>
      </c>
      <c r="Y19" s="55">
        <v>-2604.07437000002</v>
      </c>
      <c r="Z19" s="55">
        <v>-10405.47069</v>
      </c>
      <c r="AA19" s="55">
        <v>-28504.34626</v>
      </c>
      <c r="AB19" s="55">
        <v>2173.78195000001</v>
      </c>
      <c r="AC19" s="55">
        <v>110774.00395</v>
      </c>
    </row>
    <row r="20" spans="1:29" ht="12">
      <c r="A20" s="26" t="s">
        <v>22</v>
      </c>
      <c r="B20" s="53">
        <v>-14826</v>
      </c>
      <c r="C20" s="53">
        <v>-13730.374857293504</v>
      </c>
      <c r="D20" s="53">
        <v>-13562.468771363088</v>
      </c>
      <c r="E20" s="55">
        <v>-13220.957028483543</v>
      </c>
      <c r="F20" s="52">
        <v>-12773.896650997807</v>
      </c>
      <c r="G20" s="53">
        <v>-13634.632167381962</v>
      </c>
      <c r="H20" s="53">
        <v>-14473.501006040251</v>
      </c>
      <c r="I20" s="53">
        <v>-13277.876130295153</v>
      </c>
      <c r="J20" s="53">
        <v>-13081.82762259741</v>
      </c>
      <c r="K20" s="53">
        <v>-12537.506792158421</v>
      </c>
      <c r="L20" s="53">
        <v>-16476.297774333758</v>
      </c>
      <c r="M20" s="55">
        <v>-14413.792471467514</v>
      </c>
      <c r="N20" s="55">
        <v>-14913.301634323163</v>
      </c>
      <c r="O20" s="55">
        <v>-14810.31691053975</v>
      </c>
      <c r="P20" s="55">
        <v>-15308.416422913337</v>
      </c>
      <c r="Q20" s="55">
        <v>-15513.253766300535</v>
      </c>
      <c r="R20" s="55">
        <v>-14534.545263757713</v>
      </c>
      <c r="S20" s="55">
        <v>-13837</v>
      </c>
      <c r="T20" s="55">
        <v>-16776.1267447367</v>
      </c>
      <c r="U20" s="55">
        <v>-76137.44281059323</v>
      </c>
      <c r="V20" s="55">
        <v>-16097.966036648084</v>
      </c>
      <c r="W20" s="55">
        <v>-13455.696278408433</v>
      </c>
      <c r="X20" s="55">
        <v>-15312.402850136572</v>
      </c>
      <c r="Y20" s="55">
        <v>-13309.885044176815</v>
      </c>
      <c r="Z20" s="55">
        <v>-15352.213748659651</v>
      </c>
      <c r="AA20" s="55">
        <v>-14118.620085597551</v>
      </c>
      <c r="AB20" s="55">
        <v>-14933.057634402156</v>
      </c>
      <c r="AC20" s="55">
        <v>-12781.780497058042</v>
      </c>
    </row>
    <row r="21" spans="1:29" ht="12">
      <c r="A21" s="27" t="s">
        <v>23</v>
      </c>
      <c r="B21" s="53">
        <v>2404</v>
      </c>
      <c r="C21" s="53">
        <v>13857.084476931628</v>
      </c>
      <c r="D21" s="53">
        <v>13732.035214541624</v>
      </c>
      <c r="E21" s="55">
        <v>6721.085335910221</v>
      </c>
      <c r="F21" s="52">
        <v>1878.2446282554047</v>
      </c>
      <c r="G21" s="53">
        <v>7911.598684133836</v>
      </c>
      <c r="H21" s="53">
        <v>11194.070654671857</v>
      </c>
      <c r="I21" s="53">
        <v>10547.005184064787</v>
      </c>
      <c r="J21" s="53">
        <v>3325.328200862341</v>
      </c>
      <c r="K21" s="53">
        <v>10132.40893863808</v>
      </c>
      <c r="L21" s="53">
        <v>7393.78733308331</v>
      </c>
      <c r="M21" s="55">
        <v>13258.047222205663</v>
      </c>
      <c r="N21" s="83">
        <v>1209.9160608540137</v>
      </c>
      <c r="O21" s="55">
        <v>10019.704214224927</v>
      </c>
      <c r="P21" s="55">
        <v>19306.246049813024</v>
      </c>
      <c r="Q21" s="55">
        <v>18013.187245875088</v>
      </c>
      <c r="R21" s="83">
        <v>4915.330137593966</v>
      </c>
      <c r="S21" s="55">
        <v>8574</v>
      </c>
      <c r="T21" s="55">
        <v>17829.48948582865</v>
      </c>
      <c r="U21" s="55">
        <v>18051.48015</v>
      </c>
      <c r="V21" s="55">
        <v>3345.1247</v>
      </c>
      <c r="W21" s="55">
        <v>15469.34608</v>
      </c>
      <c r="X21" s="55">
        <v>18955.88497</v>
      </c>
      <c r="Y21" s="55">
        <v>16152.7501</v>
      </c>
      <c r="Z21" s="55">
        <v>5401.02994</v>
      </c>
      <c r="AA21" s="55">
        <v>17386.3275</v>
      </c>
      <c r="AB21" s="55">
        <v>23544.78679</v>
      </c>
      <c r="AC21" s="55">
        <v>-15432.38914</v>
      </c>
    </row>
    <row r="22" spans="1:29" ht="12.75">
      <c r="A22" s="24" t="s">
        <v>24</v>
      </c>
      <c r="B22" s="53">
        <v>90236</v>
      </c>
      <c r="C22" s="53">
        <v>241328.16549955428</v>
      </c>
      <c r="D22" s="53">
        <v>339116.19447744935</v>
      </c>
      <c r="E22" s="55">
        <v>256010.88002403718</v>
      </c>
      <c r="F22" s="52">
        <v>247486.196387481</v>
      </c>
      <c r="G22" s="53">
        <v>181826.72015709578</v>
      </c>
      <c r="H22" s="53">
        <v>290900.343439321</v>
      </c>
      <c r="I22" s="53">
        <v>7986.052948643344</v>
      </c>
      <c r="J22" s="53">
        <v>86449.7704882976</v>
      </c>
      <c r="K22" s="53">
        <v>421769.57271192444</v>
      </c>
      <c r="L22" s="53">
        <v>243095.61419867902</v>
      </c>
      <c r="M22" s="55">
        <v>12636.654087854446</v>
      </c>
      <c r="N22" s="55">
        <v>54653.83649636054</v>
      </c>
      <c r="O22" s="55">
        <v>421856.7085973361</v>
      </c>
      <c r="P22" s="55">
        <v>190160.25162603703</v>
      </c>
      <c r="Q22" s="55">
        <v>-133287.81211347744</v>
      </c>
      <c r="R22" s="55">
        <v>67070.46427164026</v>
      </c>
      <c r="S22" s="55">
        <v>52773</v>
      </c>
      <c r="T22" s="55">
        <v>-1464403.7865989564</v>
      </c>
      <c r="U22" s="55">
        <v>63152.90698000201</v>
      </c>
      <c r="V22" s="55">
        <v>708540.1023500001</v>
      </c>
      <c r="W22" s="55">
        <v>328753.493100003</v>
      </c>
      <c r="X22" s="55">
        <v>-240784.405719999</v>
      </c>
      <c r="Y22" s="55">
        <v>158074.55004</v>
      </c>
      <c r="Z22" s="55">
        <v>250608.853449999</v>
      </c>
      <c r="AA22" s="55">
        <v>335676.361580001</v>
      </c>
      <c r="AB22" s="55">
        <v>325224.720859999</v>
      </c>
      <c r="AC22" s="55">
        <v>-135990.99863</v>
      </c>
    </row>
    <row r="23" spans="1:29" ht="12">
      <c r="A23" s="23" t="s">
        <v>25</v>
      </c>
      <c r="B23" s="64">
        <v>-42439</v>
      </c>
      <c r="C23" s="64">
        <v>-38960.445817176194</v>
      </c>
      <c r="D23" s="64">
        <v>-42774.2866657534</v>
      </c>
      <c r="E23" s="65">
        <v>-43605.79969815462</v>
      </c>
      <c r="F23" s="63">
        <v>-45257.66347275014</v>
      </c>
      <c r="G23" s="64">
        <v>92326.72881629787</v>
      </c>
      <c r="H23" s="64">
        <v>27818.31848264736</v>
      </c>
      <c r="I23" s="64">
        <v>-95665.88516180773</v>
      </c>
      <c r="J23" s="64">
        <v>-52118.5000661446</v>
      </c>
      <c r="K23" s="64">
        <v>-48870.58825136919</v>
      </c>
      <c r="L23" s="64">
        <v>-84511.19536655431</v>
      </c>
      <c r="M23" s="65">
        <v>-45894.178910432194</v>
      </c>
      <c r="N23" s="65">
        <v>-61931.55648521923</v>
      </c>
      <c r="O23" s="65">
        <v>-48870.58825136919</v>
      </c>
      <c r="P23" s="65">
        <v>-35990.8928000101</v>
      </c>
      <c r="Q23" s="65">
        <v>-10556.221262843465</v>
      </c>
      <c r="R23" s="65">
        <v>-50027.3269617551</v>
      </c>
      <c r="S23" s="65">
        <v>-39816</v>
      </c>
      <c r="T23" s="65">
        <v>19351.54883781378</v>
      </c>
      <c r="U23" s="65">
        <v>20418.369059999997</v>
      </c>
      <c r="V23" s="65">
        <v>-72858.98540000012</v>
      </c>
      <c r="W23" s="65">
        <v>-55894.41888999997</v>
      </c>
      <c r="X23" s="65">
        <v>-97660.17329999997</v>
      </c>
      <c r="Y23" s="65">
        <v>82924.90815</v>
      </c>
      <c r="Z23" s="65">
        <v>-52140.04998000001</v>
      </c>
      <c r="AA23" s="65">
        <v>-68625.28000999999</v>
      </c>
      <c r="AB23" s="65">
        <v>-50520.87631000002</v>
      </c>
      <c r="AC23" s="65">
        <v>-37991.766570000036</v>
      </c>
    </row>
    <row r="24" spans="1:29" ht="12.75">
      <c r="A24" s="24" t="s">
        <v>49</v>
      </c>
      <c r="B24" s="53">
        <v>47797</v>
      </c>
      <c r="C24" s="53">
        <v>202367.71968237808</v>
      </c>
      <c r="D24" s="53">
        <v>296341.90781169594</v>
      </c>
      <c r="E24" s="55">
        <v>212405.08032588256</v>
      </c>
      <c r="F24" s="52">
        <v>202228.53291473087</v>
      </c>
      <c r="G24" s="53">
        <v>274153.44897339365</v>
      </c>
      <c r="H24" s="53">
        <v>318718.66192196833</v>
      </c>
      <c r="I24" s="53">
        <v>-87679.8322131644</v>
      </c>
      <c r="J24" s="53">
        <v>34331.27042215299</v>
      </c>
      <c r="K24" s="53">
        <v>372898.98446055525</v>
      </c>
      <c r="L24" s="53">
        <v>158584.4188321247</v>
      </c>
      <c r="M24" s="55">
        <v>-33257.52482257775</v>
      </c>
      <c r="N24" s="55">
        <v>-7277.719988858689</v>
      </c>
      <c r="O24" s="55">
        <v>372986.1203459669</v>
      </c>
      <c r="P24" s="55">
        <v>154169.35882602693</v>
      </c>
      <c r="Q24" s="55">
        <v>-143844.0333763209</v>
      </c>
      <c r="R24" s="55">
        <v>17043.137309885165</v>
      </c>
      <c r="S24" s="55">
        <v>12957</v>
      </c>
      <c r="T24" s="55">
        <v>-1445052.2377611427</v>
      </c>
      <c r="U24" s="55">
        <v>83571.276040002</v>
      </c>
      <c r="V24" s="55">
        <v>635681.1169499999</v>
      </c>
      <c r="W24" s="55">
        <v>272859.074210003</v>
      </c>
      <c r="X24" s="55">
        <v>-338444.57901999896</v>
      </c>
      <c r="Y24" s="55">
        <v>240999.45819</v>
      </c>
      <c r="Z24" s="55">
        <v>198468.803469999</v>
      </c>
      <c r="AA24" s="55">
        <v>267051.081570001</v>
      </c>
      <c r="AB24" s="55">
        <v>274703.844549999</v>
      </c>
      <c r="AC24" s="55">
        <v>-173982.76520000002</v>
      </c>
    </row>
    <row r="25" spans="1:29" ht="12">
      <c r="A25" s="23" t="s">
        <v>50</v>
      </c>
      <c r="B25" s="64">
        <v>1058</v>
      </c>
      <c r="C25" s="64">
        <v>25103.600957976654</v>
      </c>
      <c r="D25" s="64">
        <v>7693.105521759743</v>
      </c>
      <c r="E25" s="65">
        <v>10594.672849077308</v>
      </c>
      <c r="F25" s="63">
        <v>152780.54443413773</v>
      </c>
      <c r="G25" s="64">
        <v>27756.996159956834</v>
      </c>
      <c r="H25" s="64">
        <v>-3699.91382652947</v>
      </c>
      <c r="I25" s="64">
        <v>16.249101097177807</v>
      </c>
      <c r="J25" s="64">
        <v>-140.9562649961639</v>
      </c>
      <c r="K25" s="64">
        <v>10553.190130357472</v>
      </c>
      <c r="L25" s="64">
        <v>27783.54686333551</v>
      </c>
      <c r="M25" s="65">
        <v>-831.4797416790867</v>
      </c>
      <c r="N25" s="65">
        <v>61412.682900316824</v>
      </c>
      <c r="O25" s="65">
        <v>10466.054244945833</v>
      </c>
      <c r="P25" s="65">
        <v>38216.46416133054</v>
      </c>
      <c r="Q25" s="65">
        <v>-87971.23287686544</v>
      </c>
      <c r="R25" s="65">
        <v>30187.98228363701</v>
      </c>
      <c r="S25" s="65">
        <v>-54579</v>
      </c>
      <c r="T25" s="65">
        <v>-80091.71070412992</v>
      </c>
      <c r="U25" s="65">
        <v>-10388.72369</v>
      </c>
      <c r="V25" s="65">
        <v>36657.75757</v>
      </c>
      <c r="W25" s="65">
        <v>7039.76154</v>
      </c>
      <c r="X25" s="65">
        <v>-39592.4329</v>
      </c>
      <c r="Y25" s="65">
        <v>-36746.20658</v>
      </c>
      <c r="Z25" s="65">
        <v>9344.86913</v>
      </c>
      <c r="AA25" s="65">
        <v>3902.18798</v>
      </c>
      <c r="AB25" s="65">
        <v>233582.36816</v>
      </c>
      <c r="AC25" s="65">
        <v>71478.30224</v>
      </c>
    </row>
    <row r="26" spans="1:29" ht="12.75">
      <c r="A26" s="24" t="s">
        <v>26</v>
      </c>
      <c r="B26" s="53">
        <v>48855</v>
      </c>
      <c r="C26" s="53">
        <v>227471.32064035474</v>
      </c>
      <c r="D26" s="53">
        <v>304035.01333345566</v>
      </c>
      <c r="E26" s="55">
        <v>222999.75317495986</v>
      </c>
      <c r="F26" s="68">
        <v>355009.0773488686</v>
      </c>
      <c r="G26" s="53">
        <v>301910.4451333505</v>
      </c>
      <c r="H26" s="53">
        <v>315018.7480954389</v>
      </c>
      <c r="I26" s="53">
        <v>-87663.58311206722</v>
      </c>
      <c r="J26" s="53">
        <v>34190.31415715683</v>
      </c>
      <c r="K26" s="53">
        <v>383452.1745909127</v>
      </c>
      <c r="L26" s="53">
        <v>186367.9656954602</v>
      </c>
      <c r="M26" s="55">
        <v>-34089.00456425684</v>
      </c>
      <c r="N26" s="55">
        <v>54134.96291145813</v>
      </c>
      <c r="O26" s="55">
        <v>163920.02267418016</v>
      </c>
      <c r="P26" s="55">
        <v>192385.82298735747</v>
      </c>
      <c r="Q26" s="55">
        <v>-231815.26625318633</v>
      </c>
      <c r="R26" s="55">
        <v>47231.11959352218</v>
      </c>
      <c r="S26" s="55">
        <v>-41623</v>
      </c>
      <c r="T26" s="55">
        <v>-1525143.9484652726</v>
      </c>
      <c r="U26" s="55">
        <v>73182.552350002</v>
      </c>
      <c r="V26" s="55">
        <v>672338.87452</v>
      </c>
      <c r="W26" s="55">
        <v>279898.835750003</v>
      </c>
      <c r="X26" s="55">
        <v>-378037.011919999</v>
      </c>
      <c r="Y26" s="55">
        <v>204253.25161</v>
      </c>
      <c r="Z26" s="55">
        <v>207813.672599999</v>
      </c>
      <c r="AA26" s="55">
        <v>270953.269550001</v>
      </c>
      <c r="AB26" s="55">
        <v>508286.212709999</v>
      </c>
      <c r="AC26" s="55">
        <v>-102504.46296</v>
      </c>
    </row>
    <row r="27" spans="1:29" ht="12">
      <c r="A27" s="27" t="s">
        <v>11</v>
      </c>
      <c r="B27" s="53">
        <v>13398</v>
      </c>
      <c r="C27" s="53">
        <v>22069.516938854922</v>
      </c>
      <c r="D27" s="53">
        <v>18449.16586227608</v>
      </c>
      <c r="E27" s="55">
        <v>9296.591865037402</v>
      </c>
      <c r="F27" s="52">
        <v>19104.844328054296</v>
      </c>
      <c r="G27" s="53">
        <v>13258.50859406368</v>
      </c>
      <c r="H27" s="53">
        <v>25633.708646941046</v>
      </c>
      <c r="I27" s="53">
        <v>17259.222172884012</v>
      </c>
      <c r="J27" s="53">
        <v>13939.812894744111</v>
      </c>
      <c r="K27" s="53">
        <v>7674.173227295547</v>
      </c>
      <c r="L27" s="53">
        <v>17455.07598358375</v>
      </c>
      <c r="M27" s="55">
        <v>2818.2060226030344</v>
      </c>
      <c r="N27" s="55">
        <v>15300.092170483109</v>
      </c>
      <c r="O27" s="55">
        <v>9366.387011426497</v>
      </c>
      <c r="P27" s="55">
        <v>5013.899446996681</v>
      </c>
      <c r="Q27" s="55">
        <v>6191.539338159401</v>
      </c>
      <c r="R27" s="55">
        <v>5063.187409193848</v>
      </c>
      <c r="S27" s="55">
        <v>2082</v>
      </c>
      <c r="T27" s="55">
        <v>10273.748950297584</v>
      </c>
      <c r="U27" s="55">
        <v>3459.07503</v>
      </c>
      <c r="V27" s="55">
        <v>7805.49998</v>
      </c>
      <c r="W27" s="55">
        <v>9956.51488</v>
      </c>
      <c r="X27" s="55">
        <v>-1870.19757</v>
      </c>
      <c r="Y27" s="55">
        <v>9448.70107</v>
      </c>
      <c r="Z27" s="55">
        <v>9729.25788</v>
      </c>
      <c r="AA27" s="55">
        <v>5631.5812</v>
      </c>
      <c r="AB27" s="55">
        <v>14195.05078</v>
      </c>
      <c r="AC27" s="55">
        <v>-3364.18977</v>
      </c>
    </row>
    <row r="28" spans="1:29" ht="12.75" thickBot="1">
      <c r="A28" s="28" t="s">
        <v>27</v>
      </c>
      <c r="B28" s="57">
        <v>35457</v>
      </c>
      <c r="C28" s="57">
        <v>205401.8037014998</v>
      </c>
      <c r="D28" s="57">
        <v>285585.8474711796</v>
      </c>
      <c r="E28" s="55">
        <v>213703.16130992246</v>
      </c>
      <c r="F28" s="56">
        <v>335904.2330208143</v>
      </c>
      <c r="G28" s="57">
        <v>288651.9365392868</v>
      </c>
      <c r="H28" s="57">
        <v>289385.0394484979</v>
      </c>
      <c r="I28" s="57">
        <v>-104922.80528495123</v>
      </c>
      <c r="J28" s="57">
        <v>20250.501262412716</v>
      </c>
      <c r="K28" s="57">
        <v>375778.00136361714</v>
      </c>
      <c r="L28" s="57">
        <v>168912.88971187646</v>
      </c>
      <c r="M28" s="55">
        <v>-36907.21058685987</v>
      </c>
      <c r="N28" s="55">
        <v>38834.87074097502</v>
      </c>
      <c r="O28" s="55">
        <v>154553.63566275366</v>
      </c>
      <c r="P28" s="55">
        <v>187371.9235403608</v>
      </c>
      <c r="Q28" s="55">
        <v>-238006.80559134574</v>
      </c>
      <c r="R28" s="55">
        <v>42167.932184328325</v>
      </c>
      <c r="S28" s="55">
        <v>-43705.02930108575</v>
      </c>
      <c r="T28" s="55">
        <v>-1535417.69741557</v>
      </c>
      <c r="U28" s="55">
        <v>69723.477320002</v>
      </c>
      <c r="V28" s="55">
        <v>664533.37454</v>
      </c>
      <c r="W28" s="55">
        <v>269942.320870003</v>
      </c>
      <c r="X28" s="55">
        <v>-376166.814349999</v>
      </c>
      <c r="Y28" s="55">
        <v>194804.55054</v>
      </c>
      <c r="Z28" s="55">
        <v>198084.414719999</v>
      </c>
      <c r="AA28" s="55">
        <v>265321.688350001</v>
      </c>
      <c r="AB28" s="55">
        <v>494091.161929979</v>
      </c>
      <c r="AC28" s="55">
        <v>-99140.2731900002</v>
      </c>
    </row>
    <row r="29" spans="1:29" ht="12.75" thickBot="1">
      <c r="A29" s="29" t="s">
        <v>51</v>
      </c>
      <c r="B29" s="70"/>
      <c r="C29" s="70"/>
      <c r="D29" s="70"/>
      <c r="E29" s="71"/>
      <c r="F29" s="69"/>
      <c r="G29" s="70"/>
      <c r="H29" s="70"/>
      <c r="I29" s="71"/>
      <c r="J29" s="71">
        <v>0.013883255831535556</v>
      </c>
      <c r="K29" s="71">
        <v>0.012693756683403803</v>
      </c>
      <c r="L29" s="71">
        <v>0.09177910982179976</v>
      </c>
      <c r="M29" s="71">
        <v>-0.022981945106443687</v>
      </c>
      <c r="N29" s="71">
        <v>-0.014415863471049072</v>
      </c>
      <c r="O29" s="71">
        <v>0.023750852056728486</v>
      </c>
      <c r="P29" s="71">
        <v>-0.016302712891783994</v>
      </c>
      <c r="Q29" s="71">
        <v>-0.09523221950795555</v>
      </c>
      <c r="R29" s="71">
        <v>0.007894704164278435</v>
      </c>
      <c r="S29" s="71">
        <v>0.0007313387152790367</v>
      </c>
      <c r="T29" s="71">
        <v>0.007894704164278435</v>
      </c>
      <c r="U29" s="71">
        <v>0.053562332972195675</v>
      </c>
      <c r="V29" s="71">
        <v>0.4197922718047875</v>
      </c>
      <c r="W29" s="71">
        <v>0.017938526472395393</v>
      </c>
      <c r="X29" s="71">
        <v>-0.0026504359460113066</v>
      </c>
      <c r="Y29" s="71">
        <v>0.15486763397427303</v>
      </c>
      <c r="Z29" s="71">
        <v>0.12676080408121526</v>
      </c>
      <c r="AA29" s="71">
        <v>0.017734045704787503</v>
      </c>
      <c r="AB29" s="71">
        <v>0.01580317535535823</v>
      </c>
      <c r="AC29" s="71">
        <v>-0.11565614463586987</v>
      </c>
    </row>
    <row r="30" spans="1:29" ht="12.75" thickBot="1">
      <c r="A30" s="29" t="s">
        <v>52</v>
      </c>
      <c r="B30" s="70"/>
      <c r="C30" s="70"/>
      <c r="D30" s="70"/>
      <c r="E30" s="71"/>
      <c r="F30" s="69"/>
      <c r="G30" s="70"/>
      <c r="H30" s="70"/>
      <c r="I30" s="71"/>
      <c r="J30" s="71">
        <v>-9.151947112494087E-05</v>
      </c>
      <c r="K30" s="71">
        <v>0.00035094611136294034</v>
      </c>
      <c r="L30" s="71">
        <v>0.018038133469143496</v>
      </c>
      <c r="M30" s="71">
        <v>-0.000538635425062282</v>
      </c>
      <c r="N30" s="71">
        <v>0.040083134533836634</v>
      </c>
      <c r="O30" s="71">
        <v>0.0006846958632690965</v>
      </c>
      <c r="P30" s="71">
        <v>0.04196998265642519</v>
      </c>
      <c r="Q30" s="71">
        <v>-0.05827927825578304</v>
      </c>
      <c r="R30" s="71">
        <v>0.019893671628129255</v>
      </c>
      <c r="S30" s="71">
        <v>-0.0036707058598054306</v>
      </c>
      <c r="T30" s="71">
        <v>0.019893671628129255</v>
      </c>
      <c r="U30" s="71">
        <v>-0.0069458118791475365</v>
      </c>
      <c r="V30" s="71">
        <v>0.024509063441326022</v>
      </c>
      <c r="W30" s="71">
        <v>0.00010958642768975102</v>
      </c>
      <c r="X30" s="71">
        <v>-0.022531296355410336</v>
      </c>
      <c r="Y30" s="71">
        <v>-0.024576892519619704</v>
      </c>
      <c r="Z30" s="71">
        <v>0.006276178748070984</v>
      </c>
      <c r="AA30" s="71">
        <v>0.0002647146822943496</v>
      </c>
      <c r="AB30" s="71">
        <v>0.0176249011515294</v>
      </c>
      <c r="AC30" s="71">
        <v>0.04845254885853501</v>
      </c>
    </row>
    <row r="31" spans="1:29" ht="12">
      <c r="A31" s="22"/>
      <c r="B31" s="73"/>
      <c r="C31" s="73"/>
      <c r="D31" s="74"/>
      <c r="E31" s="74"/>
      <c r="F31" s="72"/>
      <c r="G31" s="73"/>
      <c r="H31" s="80"/>
      <c r="I31" s="74"/>
      <c r="J31" s="74"/>
      <c r="K31" s="74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2">
      <c r="A32" s="22" t="s">
        <v>28</v>
      </c>
      <c r="B32" s="68">
        <v>582519</v>
      </c>
      <c r="C32" s="68">
        <v>759670.0437028344</v>
      </c>
      <c r="D32" s="53">
        <v>763502.7264917279</v>
      </c>
      <c r="E32" s="55">
        <v>656149.4714122164</v>
      </c>
      <c r="F32" s="52">
        <v>557343.867733836</v>
      </c>
      <c r="G32" s="53">
        <v>695682.435095628</v>
      </c>
      <c r="H32" s="81">
        <v>702767.1670885421</v>
      </c>
      <c r="I32" s="55">
        <v>624924.2011251844</v>
      </c>
      <c r="J32" s="55">
        <v>598448.76369977</v>
      </c>
      <c r="K32" s="55">
        <v>761664.4931175574</v>
      </c>
      <c r="L32" s="55">
        <v>749699.535545922</v>
      </c>
      <c r="M32" s="55">
        <v>604445.8498240454</v>
      </c>
      <c r="N32" s="55">
        <v>561839.0251007298</v>
      </c>
      <c r="O32" s="55">
        <v>644464.3967347229</v>
      </c>
      <c r="P32" s="55">
        <v>655217.2558175985</v>
      </c>
      <c r="Q32" s="55">
        <v>553797.129830701</v>
      </c>
      <c r="R32" s="55">
        <v>533796.9652597236</v>
      </c>
      <c r="S32" s="55">
        <v>553989.5586401545</v>
      </c>
      <c r="T32" s="55">
        <v>728281.4916260089</v>
      </c>
      <c r="U32" s="55">
        <v>633157.580349999</v>
      </c>
      <c r="V32" s="55">
        <v>673811.981100001</v>
      </c>
      <c r="W32" s="55">
        <v>807329.154960003</v>
      </c>
      <c r="X32" s="55">
        <v>723418.643450001</v>
      </c>
      <c r="Y32" s="55">
        <v>644033.553019998</v>
      </c>
      <c r="Z32" s="55">
        <v>690763.066079998</v>
      </c>
      <c r="AA32" s="55">
        <v>723295.977110001</v>
      </c>
      <c r="AB32" s="55">
        <v>649083.44922</v>
      </c>
      <c r="AC32" s="55">
        <v>630462.709849996</v>
      </c>
    </row>
    <row r="33" spans="1:29" ht="12">
      <c r="A33" s="30" t="s">
        <v>4</v>
      </c>
      <c r="B33" s="53">
        <v>8</v>
      </c>
      <c r="C33" s="53">
        <v>478</v>
      </c>
      <c r="D33" s="54">
        <v>548</v>
      </c>
      <c r="E33" s="55">
        <v>618</v>
      </c>
      <c r="F33" s="52">
        <v>-152</v>
      </c>
      <c r="G33" s="53">
        <v>353</v>
      </c>
      <c r="H33" s="54">
        <v>411.19673278595997</v>
      </c>
      <c r="I33" s="55">
        <v>680</v>
      </c>
      <c r="J33" s="55">
        <v>-197.93647354677213</v>
      </c>
      <c r="K33" s="55">
        <v>241</v>
      </c>
      <c r="L33" s="55">
        <v>368.7365837145105</v>
      </c>
      <c r="M33" s="55">
        <v>403</v>
      </c>
      <c r="N33" s="55">
        <v>-337.38083203415067</v>
      </c>
      <c r="O33" s="55">
        <v>217</v>
      </c>
      <c r="P33" s="55">
        <v>290.21796696760754</v>
      </c>
      <c r="Q33" s="55">
        <v>526</v>
      </c>
      <c r="R33" s="55">
        <v>-215</v>
      </c>
      <c r="S33" s="55">
        <v>140</v>
      </c>
      <c r="T33" s="55">
        <v>458</v>
      </c>
      <c r="U33" s="55">
        <v>574.4399622772873</v>
      </c>
      <c r="V33" s="55">
        <v>0.7517447499452139</v>
      </c>
      <c r="W33" s="55">
        <v>400</v>
      </c>
      <c r="X33" s="55">
        <v>367.8937639892646</v>
      </c>
      <c r="Y33" s="55">
        <v>332.124499449814</v>
      </c>
      <c r="Z33" s="55">
        <v>-174.6234749254908</v>
      </c>
      <c r="AA33" s="55">
        <v>154</v>
      </c>
      <c r="AB33" s="55">
        <v>182.19893539886976</v>
      </c>
      <c r="AC33" s="55">
        <v>391.27586341834296</v>
      </c>
    </row>
    <row r="34" spans="1:29" ht="12.75" thickBot="1">
      <c r="A34" s="31" t="s">
        <v>5</v>
      </c>
      <c r="B34" s="57">
        <v>-35</v>
      </c>
      <c r="C34" s="57">
        <v>422</v>
      </c>
      <c r="D34" s="58">
        <v>469</v>
      </c>
      <c r="E34" s="59">
        <v>545</v>
      </c>
      <c r="F34" s="56">
        <v>-181</v>
      </c>
      <c r="G34" s="57">
        <v>324</v>
      </c>
      <c r="H34" s="58">
        <v>434.8710674142655</v>
      </c>
      <c r="I34" s="59">
        <v>623</v>
      </c>
      <c r="J34" s="59">
        <v>-206.7364807925269</v>
      </c>
      <c r="K34" s="59">
        <v>211</v>
      </c>
      <c r="L34" s="59">
        <v>312.37643912427654</v>
      </c>
      <c r="M34" s="59">
        <v>337</v>
      </c>
      <c r="N34" s="59">
        <v>-372.99183188194394</v>
      </c>
      <c r="O34" s="59">
        <v>168</v>
      </c>
      <c r="P34" s="59">
        <v>210.62275093774562</v>
      </c>
      <c r="Q34" s="59">
        <v>455.36908094419834</v>
      </c>
      <c r="R34" s="59">
        <v>-276</v>
      </c>
      <c r="S34" s="59">
        <v>86</v>
      </c>
      <c r="T34" s="59">
        <v>427</v>
      </c>
      <c r="U34" s="59">
        <v>496.10818190087207</v>
      </c>
      <c r="V34" s="59">
        <v>-52.60370152325963</v>
      </c>
      <c r="W34" s="59">
        <v>293</v>
      </c>
      <c r="X34" s="59">
        <v>254.0605782889012</v>
      </c>
      <c r="Y34" s="59">
        <v>227.28516329564076</v>
      </c>
      <c r="Z34" s="59">
        <v>-250.50613825470043</v>
      </c>
      <c r="AA34" s="59">
        <v>56</v>
      </c>
      <c r="AB34" s="59">
        <v>71.68410741748029</v>
      </c>
      <c r="AC34" s="59">
        <v>200.50932661557925</v>
      </c>
    </row>
    <row r="37" ht="13.5">
      <c r="A37" s="51"/>
    </row>
    <row r="38" ht="13.5">
      <c r="A38" s="32"/>
    </row>
    <row r="40" ht="48">
      <c r="A40" s="6" t="s">
        <v>48</v>
      </c>
    </row>
    <row r="41" ht="13.5">
      <c r="A41" s="50"/>
    </row>
  </sheetData>
  <sheetProtection/>
  <mergeCells count="7">
    <mergeCell ref="Z6:AC6"/>
    <mergeCell ref="B6:E6"/>
    <mergeCell ref="F6:I6"/>
    <mergeCell ref="J6:M6"/>
    <mergeCell ref="N6:Q6"/>
    <mergeCell ref="R6:U6"/>
    <mergeCell ref="V6:Y6"/>
  </mergeCells>
  <printOptions/>
  <pageMargins left="0.75" right="0.75" top="1" bottom="1" header="0.5" footer="0.5"/>
  <pageSetup horizontalDpi="600" verticalDpi="60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fschwartz</dc:creator>
  <cp:keywords/>
  <dc:description/>
  <cp:lastModifiedBy>Emma Rebeca Pinto Guzman</cp:lastModifiedBy>
  <dcterms:created xsi:type="dcterms:W3CDTF">2006-10-26T15:36:20Z</dcterms:created>
  <dcterms:modified xsi:type="dcterms:W3CDTF">2023-02-14T02:20:50Z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